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btgroupcloud-my.sharepoint.com/personal/adrian_j_lilley_openreach_co_uk/Documents/Documents/Prospect/Pay/Respect Campaign/"/>
    </mc:Choice>
  </mc:AlternateContent>
  <xr:revisionPtr revIDLastSave="0" documentId="8_{9BA63886-41EF-46F7-801B-7B12F80A45E8}" xr6:coauthVersionLast="47" xr6:coauthVersionMax="47" xr10:uidLastSave="{00000000-0000-0000-0000-000000000000}"/>
  <bookViews>
    <workbookView xWindow="-110" yWindow="-110" windowWidth="22780" windowHeight="14540" xr2:uid="{2097492C-3439-4E8E-B1B1-83ECD8B51C44}"/>
  </bookViews>
  <sheets>
    <sheet name="Attendance Calculator" sheetId="1" r:id="rId1"/>
    <sheet name="2025" sheetId="2" r:id="rId2"/>
    <sheet name="2026" sheetId="4" r:id="rId3"/>
    <sheet name="2027" sheetId="5" r:id="rId4"/>
    <sheet name="2028"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F7" i="1"/>
  <c r="H6" i="1"/>
  <c r="F6" i="1"/>
  <c r="H5" i="1"/>
  <c r="F5" i="1"/>
  <c r="H4" i="1"/>
  <c r="F4" i="1"/>
  <c r="B13" i="1"/>
  <c r="B2" i="1"/>
  <c r="D2" i="1" s="1"/>
  <c r="E2" i="1" s="1"/>
  <c r="F2" i="1" s="1"/>
  <c r="G4" i="1" s="1"/>
  <c r="G7" i="1" l="1"/>
  <c r="G5" i="1"/>
  <c r="G6" i="1"/>
  <c r="D365" i="3"/>
  <c r="D358" i="3"/>
  <c r="D351" i="3"/>
  <c r="D344" i="3"/>
  <c r="D337" i="3"/>
  <c r="D330" i="3"/>
  <c r="D323" i="3"/>
  <c r="D316" i="3"/>
  <c r="D309" i="3"/>
  <c r="D302" i="3"/>
  <c r="D295" i="3"/>
  <c r="D288" i="3"/>
  <c r="D281" i="3"/>
  <c r="D274" i="3"/>
  <c r="D267" i="3"/>
  <c r="D260" i="3"/>
  <c r="D253" i="3"/>
  <c r="D246" i="3"/>
  <c r="D239" i="3"/>
  <c r="D232" i="3"/>
  <c r="D225" i="3"/>
  <c r="D218" i="3"/>
  <c r="D211" i="3"/>
  <c r="D204" i="3"/>
  <c r="D197" i="3"/>
  <c r="D190" i="3"/>
  <c r="D183" i="3"/>
  <c r="D176" i="3"/>
  <c r="D169" i="3"/>
  <c r="D162" i="3"/>
  <c r="D155" i="3"/>
  <c r="D148" i="3"/>
  <c r="D141" i="3"/>
  <c r="D134" i="3"/>
  <c r="D127" i="3"/>
  <c r="D120" i="3"/>
  <c r="D113" i="3"/>
  <c r="D106" i="3"/>
  <c r="D99" i="3"/>
  <c r="D92" i="3"/>
  <c r="D85" i="3"/>
  <c r="D78" i="3"/>
  <c r="D71" i="3"/>
  <c r="D64" i="3"/>
  <c r="D57" i="3"/>
  <c r="D50" i="3"/>
  <c r="D43" i="3"/>
  <c r="D36" i="3"/>
  <c r="D29" i="3"/>
  <c r="D22" i="3"/>
  <c r="D15" i="3"/>
  <c r="D8" i="3"/>
  <c r="C365" i="3"/>
  <c r="C358" i="3"/>
  <c r="C351" i="3"/>
  <c r="C344" i="3"/>
  <c r="C337" i="3"/>
  <c r="C330" i="3"/>
  <c r="C323" i="3"/>
  <c r="C316" i="3"/>
  <c r="C309" i="3"/>
  <c r="C302" i="3"/>
  <c r="C295" i="3"/>
  <c r="C288" i="3"/>
  <c r="C281" i="3"/>
  <c r="C274" i="3"/>
  <c r="C267" i="3"/>
  <c r="C260" i="3"/>
  <c r="C253" i="3"/>
  <c r="C246" i="3"/>
  <c r="C239" i="3"/>
  <c r="C232" i="3"/>
  <c r="C225" i="3"/>
  <c r="C218" i="3"/>
  <c r="C211" i="3"/>
  <c r="C204" i="3"/>
  <c r="C197" i="3"/>
  <c r="C190" i="3"/>
  <c r="C183" i="3"/>
  <c r="C176" i="3"/>
  <c r="C169" i="3"/>
  <c r="C162" i="3"/>
  <c r="C155" i="3"/>
  <c r="C148" i="3"/>
  <c r="C141" i="3"/>
  <c r="C134" i="3"/>
  <c r="C127" i="3"/>
  <c r="C120" i="3"/>
  <c r="C113" i="3"/>
  <c r="C106" i="3"/>
  <c r="C99" i="3"/>
  <c r="C92" i="3"/>
  <c r="C85" i="3"/>
  <c r="C78" i="3"/>
  <c r="C71" i="3"/>
  <c r="C64" i="3"/>
  <c r="C57" i="3"/>
  <c r="C50" i="3"/>
  <c r="C43" i="3"/>
  <c r="C36" i="3"/>
  <c r="C29" i="3"/>
  <c r="C22" i="3"/>
  <c r="C15" i="3"/>
  <c r="C8" i="3"/>
  <c r="E4" i="3"/>
  <c r="E5" i="3" s="1"/>
  <c r="E6" i="3" s="1"/>
  <c r="E7" i="3" s="1"/>
  <c r="E8" i="3" s="1"/>
  <c r="E9" i="3" s="1"/>
  <c r="E10" i="3" s="1"/>
  <c r="E11" i="3" s="1"/>
  <c r="E12" i="3" s="1"/>
  <c r="E13" i="3" s="1"/>
  <c r="E14" i="3" s="1"/>
  <c r="E15" i="3" s="1"/>
  <c r="E16" i="3" s="1"/>
  <c r="E17" i="3" s="1"/>
  <c r="E18" i="3" s="1"/>
  <c r="E19" i="3" s="1"/>
  <c r="E20" i="3" s="1"/>
  <c r="E21" i="3" s="1"/>
  <c r="E22" i="3" s="1"/>
  <c r="E23" i="3" s="1"/>
  <c r="E24" i="3" s="1"/>
  <c r="E25" i="3" s="1"/>
  <c r="E26" i="3" s="1"/>
  <c r="E27" i="3" s="1"/>
  <c r="E28" i="3" s="1"/>
  <c r="E29" i="3" s="1"/>
  <c r="E30" i="3" s="1"/>
  <c r="E31" i="3" s="1"/>
  <c r="E32" i="3" s="1"/>
  <c r="E33" i="3" s="1"/>
  <c r="E34" i="3" s="1"/>
  <c r="E35" i="3" s="1"/>
  <c r="E36" i="3" s="1"/>
  <c r="E37" i="3" s="1"/>
  <c r="E38" i="3" s="1"/>
  <c r="E39" i="3" s="1"/>
  <c r="E40" i="3" s="1"/>
  <c r="E41" i="3" s="1"/>
  <c r="E42" i="3" s="1"/>
  <c r="E43" i="3" s="1"/>
  <c r="E44" i="3" s="1"/>
  <c r="E45" i="3" s="1"/>
  <c r="E46" i="3" s="1"/>
  <c r="E47" i="3" s="1"/>
  <c r="E48" i="3" s="1"/>
  <c r="E49" i="3" s="1"/>
  <c r="E50" i="3" s="1"/>
  <c r="E51" i="3" s="1"/>
  <c r="E52" i="3" s="1"/>
  <c r="E53" i="3" s="1"/>
  <c r="E54" i="3" s="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E104" i="3" s="1"/>
  <c r="E105" i="3" s="1"/>
  <c r="E106" i="3" s="1"/>
  <c r="E107" i="3" s="1"/>
  <c r="E108" i="3" s="1"/>
  <c r="E109" i="3" s="1"/>
  <c r="E110" i="3" s="1"/>
  <c r="E111" i="3" s="1"/>
  <c r="E112" i="3" s="1"/>
  <c r="E113" i="3" s="1"/>
  <c r="E114" i="3" s="1"/>
  <c r="E115" i="3" s="1"/>
  <c r="E116" i="3" s="1"/>
  <c r="E117" i="3" s="1"/>
  <c r="E118" i="3" s="1"/>
  <c r="E119" i="3" s="1"/>
  <c r="E120" i="3" s="1"/>
  <c r="E121" i="3" s="1"/>
  <c r="E122" i="3" s="1"/>
  <c r="E123" i="3" s="1"/>
  <c r="E124" i="3" s="1"/>
  <c r="E125" i="3" s="1"/>
  <c r="E126" i="3" s="1"/>
  <c r="E127" i="3" s="1"/>
  <c r="E128" i="3" s="1"/>
  <c r="E129" i="3" s="1"/>
  <c r="E130" i="3" s="1"/>
  <c r="E131" i="3" s="1"/>
  <c r="E132" i="3" s="1"/>
  <c r="E133" i="3" s="1"/>
  <c r="E134" i="3" s="1"/>
  <c r="E135" i="3" s="1"/>
  <c r="E136" i="3" s="1"/>
  <c r="E137" i="3" s="1"/>
  <c r="E138" i="3" s="1"/>
  <c r="E139" i="3" s="1"/>
  <c r="E140" i="3" s="1"/>
  <c r="E141" i="3" s="1"/>
  <c r="E142" i="3" s="1"/>
  <c r="E143" i="3" s="1"/>
  <c r="E144" i="3" s="1"/>
  <c r="E145" i="3" s="1"/>
  <c r="E146" i="3" s="1"/>
  <c r="E147" i="3" s="1"/>
  <c r="E148" i="3" s="1"/>
  <c r="E149" i="3" s="1"/>
  <c r="E150" i="3" s="1"/>
  <c r="E151" i="3" s="1"/>
  <c r="E152" i="3" s="1"/>
  <c r="E153" i="3" s="1"/>
  <c r="E154" i="3" s="1"/>
  <c r="E155" i="3" s="1"/>
  <c r="E156" i="3" s="1"/>
  <c r="E157" i="3" s="1"/>
  <c r="E158" i="3" s="1"/>
  <c r="E159" i="3" s="1"/>
  <c r="E160" i="3" s="1"/>
  <c r="E161" i="3" s="1"/>
  <c r="E162" i="3" s="1"/>
  <c r="E163" i="3" s="1"/>
  <c r="E164" i="3" s="1"/>
  <c r="E165" i="3" s="1"/>
  <c r="E166" i="3" s="1"/>
  <c r="E167" i="3" s="1"/>
  <c r="E168" i="3" s="1"/>
  <c r="E169" i="3" s="1"/>
  <c r="E170" i="3" s="1"/>
  <c r="E171" i="3" s="1"/>
  <c r="E172" i="3" s="1"/>
  <c r="E173" i="3" s="1"/>
  <c r="E174" i="3" s="1"/>
  <c r="E175" i="3" s="1"/>
  <c r="E176" i="3" s="1"/>
  <c r="E177" i="3" s="1"/>
  <c r="E178" i="3" s="1"/>
  <c r="E179" i="3" s="1"/>
  <c r="E180" i="3" s="1"/>
  <c r="E181" i="3" s="1"/>
  <c r="E182" i="3" s="1"/>
  <c r="E183" i="3" s="1"/>
  <c r="E184" i="3" s="1"/>
  <c r="E185" i="3" s="1"/>
  <c r="E186" i="3" s="1"/>
  <c r="E187" i="3" s="1"/>
  <c r="E188" i="3" s="1"/>
  <c r="E189" i="3" s="1"/>
  <c r="E190" i="3" s="1"/>
  <c r="E191" i="3" s="1"/>
  <c r="E192" i="3" s="1"/>
  <c r="E193" i="3" s="1"/>
  <c r="E194" i="3" s="1"/>
  <c r="E195" i="3" s="1"/>
  <c r="E196" i="3" s="1"/>
  <c r="E197" i="3" s="1"/>
  <c r="E198" i="3" s="1"/>
  <c r="E199" i="3" s="1"/>
  <c r="E200" i="3" s="1"/>
  <c r="E201" i="3" s="1"/>
  <c r="E202" i="3" s="1"/>
  <c r="E203" i="3" s="1"/>
  <c r="E204" i="3" s="1"/>
  <c r="E205" i="3" s="1"/>
  <c r="E206" i="3" s="1"/>
  <c r="E207" i="3" s="1"/>
  <c r="E208" i="3" s="1"/>
  <c r="E209" i="3" s="1"/>
  <c r="E210" i="3" s="1"/>
  <c r="E211" i="3" s="1"/>
  <c r="E212" i="3" s="1"/>
  <c r="E213" i="3" s="1"/>
  <c r="E214" i="3" s="1"/>
  <c r="E215" i="3" s="1"/>
  <c r="E216" i="3" s="1"/>
  <c r="E217" i="3" s="1"/>
  <c r="E218" i="3" s="1"/>
  <c r="E219" i="3" s="1"/>
  <c r="E220" i="3" s="1"/>
  <c r="E221" i="3" s="1"/>
  <c r="E222" i="3" s="1"/>
  <c r="E223" i="3" s="1"/>
  <c r="E224" i="3" s="1"/>
  <c r="E225" i="3" s="1"/>
  <c r="E226" i="3" s="1"/>
  <c r="E227" i="3" s="1"/>
  <c r="E228" i="3" s="1"/>
  <c r="E229" i="3" s="1"/>
  <c r="E230" i="3" s="1"/>
  <c r="E231" i="3" s="1"/>
  <c r="E232" i="3" s="1"/>
  <c r="E233" i="3" s="1"/>
  <c r="E234" i="3" s="1"/>
  <c r="E235" i="3" s="1"/>
  <c r="E236" i="3" s="1"/>
  <c r="E237" i="3" s="1"/>
  <c r="E238" i="3" s="1"/>
  <c r="E239" i="3" s="1"/>
  <c r="E240" i="3" s="1"/>
  <c r="E241" i="3" s="1"/>
  <c r="E242" i="3" s="1"/>
  <c r="E243" i="3" s="1"/>
  <c r="E244" i="3" s="1"/>
  <c r="E245" i="3" s="1"/>
  <c r="E246" i="3" s="1"/>
  <c r="E247" i="3" s="1"/>
  <c r="E248" i="3" s="1"/>
  <c r="E249" i="3" s="1"/>
  <c r="E250" i="3" s="1"/>
  <c r="E251" i="3" s="1"/>
  <c r="E252" i="3" s="1"/>
  <c r="E253" i="3" s="1"/>
  <c r="E254" i="3" s="1"/>
  <c r="E255" i="3" s="1"/>
  <c r="E256" i="3" s="1"/>
  <c r="E257" i="3" s="1"/>
  <c r="E258" i="3" s="1"/>
  <c r="E259" i="3" s="1"/>
  <c r="E260" i="3" s="1"/>
  <c r="E261" i="3" s="1"/>
  <c r="E262" i="3" s="1"/>
  <c r="E263" i="3" s="1"/>
  <c r="E264" i="3" s="1"/>
  <c r="E265" i="3" s="1"/>
  <c r="E266" i="3" s="1"/>
  <c r="E267" i="3" s="1"/>
  <c r="E268" i="3" s="1"/>
  <c r="E269" i="3" s="1"/>
  <c r="E270" i="3" s="1"/>
  <c r="E271" i="3" s="1"/>
  <c r="E272" i="3" s="1"/>
  <c r="E273" i="3" s="1"/>
  <c r="E274" i="3" s="1"/>
  <c r="E275" i="3" s="1"/>
  <c r="E276" i="3" s="1"/>
  <c r="E277" i="3" s="1"/>
  <c r="E278" i="3" s="1"/>
  <c r="E279" i="3" s="1"/>
  <c r="E280" i="3" s="1"/>
  <c r="E281" i="3" s="1"/>
  <c r="E282" i="3" s="1"/>
  <c r="E283" i="3" s="1"/>
  <c r="E284" i="3" s="1"/>
  <c r="E285" i="3" s="1"/>
  <c r="E286" i="3" s="1"/>
  <c r="E287" i="3" s="1"/>
  <c r="E288" i="3" s="1"/>
  <c r="E289" i="3" s="1"/>
  <c r="E290" i="3" s="1"/>
  <c r="E291" i="3" s="1"/>
  <c r="E292" i="3" s="1"/>
  <c r="E293" i="3" s="1"/>
  <c r="E294" i="3" s="1"/>
  <c r="E295" i="3" s="1"/>
  <c r="E296" i="3" s="1"/>
  <c r="E297" i="3" s="1"/>
  <c r="E298" i="3" s="1"/>
  <c r="E299" i="3" s="1"/>
  <c r="E300" i="3" s="1"/>
  <c r="E301" i="3" s="1"/>
  <c r="E302" i="3" s="1"/>
  <c r="E303" i="3" s="1"/>
  <c r="E304" i="3" s="1"/>
  <c r="E305" i="3" s="1"/>
  <c r="E306" i="3" s="1"/>
  <c r="E307" i="3" s="1"/>
  <c r="E308" i="3" s="1"/>
  <c r="E309" i="3" s="1"/>
  <c r="E310" i="3" s="1"/>
  <c r="E311" i="3" s="1"/>
  <c r="E312" i="3" s="1"/>
  <c r="E313" i="3" s="1"/>
  <c r="E314" i="3" s="1"/>
  <c r="E315" i="3" s="1"/>
  <c r="E316" i="3" s="1"/>
  <c r="E317" i="3" s="1"/>
  <c r="E318" i="3" s="1"/>
  <c r="E319" i="3" s="1"/>
  <c r="E320" i="3" s="1"/>
  <c r="E321" i="3" s="1"/>
  <c r="E322" i="3" s="1"/>
  <c r="E323" i="3" s="1"/>
  <c r="E324" i="3" s="1"/>
  <c r="E325" i="3" s="1"/>
  <c r="E326" i="3" s="1"/>
  <c r="E327" i="3" s="1"/>
  <c r="E328" i="3" s="1"/>
  <c r="E329" i="3" s="1"/>
  <c r="E330" i="3" s="1"/>
  <c r="E331" i="3" s="1"/>
  <c r="E332" i="3" s="1"/>
  <c r="E333" i="3" s="1"/>
  <c r="E334" i="3" s="1"/>
  <c r="E335" i="3" s="1"/>
  <c r="E336" i="3" s="1"/>
  <c r="E337" i="3" s="1"/>
  <c r="E338" i="3" s="1"/>
  <c r="E339" i="3" s="1"/>
  <c r="E340" i="3" s="1"/>
  <c r="E341" i="3" s="1"/>
  <c r="E342" i="3" s="1"/>
  <c r="E343" i="3" s="1"/>
  <c r="E344" i="3" s="1"/>
  <c r="E345" i="3" s="1"/>
  <c r="E346" i="3" s="1"/>
  <c r="E347" i="3" s="1"/>
  <c r="E348" i="3" s="1"/>
  <c r="E349" i="3" s="1"/>
  <c r="E350" i="3" s="1"/>
  <c r="E351" i="3" s="1"/>
  <c r="E352" i="3" s="1"/>
  <c r="E353" i="3" s="1"/>
  <c r="E354" i="3" s="1"/>
  <c r="E355" i="3" s="1"/>
  <c r="E356" i="3" s="1"/>
  <c r="E357" i="3" s="1"/>
  <c r="E358" i="3" s="1"/>
  <c r="E359" i="3" s="1"/>
  <c r="E360" i="3" s="1"/>
  <c r="E361" i="3" s="1"/>
  <c r="E362" i="3" s="1"/>
  <c r="E363" i="3" s="1"/>
  <c r="E364" i="3" s="1"/>
  <c r="E365" i="3" s="1"/>
  <c r="E366" i="3" s="1"/>
  <c r="E367" i="3" s="1"/>
  <c r="E3" i="3"/>
  <c r="E2" i="3"/>
  <c r="D365" i="5"/>
  <c r="D358" i="5"/>
  <c r="D351" i="5"/>
  <c r="D344" i="5"/>
  <c r="D337" i="5"/>
  <c r="D330" i="5"/>
  <c r="D323" i="5"/>
  <c r="D316" i="5"/>
  <c r="D309" i="5"/>
  <c r="D302" i="5"/>
  <c r="D295" i="5"/>
  <c r="D288" i="5"/>
  <c r="D281" i="5"/>
  <c r="D274" i="5"/>
  <c r="D267" i="5"/>
  <c r="D260" i="5"/>
  <c r="D253" i="5"/>
  <c r="D246" i="5"/>
  <c r="D239" i="5"/>
  <c r="D232" i="5"/>
  <c r="D225" i="5"/>
  <c r="D218" i="5"/>
  <c r="D211" i="5"/>
  <c r="D204" i="5"/>
  <c r="D197" i="5"/>
  <c r="D190" i="5"/>
  <c r="D183" i="5"/>
  <c r="D176" i="5"/>
  <c r="D169" i="5"/>
  <c r="D162" i="5"/>
  <c r="D155" i="5"/>
  <c r="D148" i="5"/>
  <c r="D141" i="5"/>
  <c r="D134" i="5"/>
  <c r="D127" i="5"/>
  <c r="D120" i="5"/>
  <c r="D113" i="5"/>
  <c r="D106" i="5"/>
  <c r="D99" i="5"/>
  <c r="D92" i="5"/>
  <c r="D85" i="5"/>
  <c r="D78" i="5"/>
  <c r="D71" i="5"/>
  <c r="D64" i="5"/>
  <c r="D57" i="5"/>
  <c r="D50" i="5"/>
  <c r="D43" i="5"/>
  <c r="D36" i="5"/>
  <c r="D29" i="5"/>
  <c r="D22" i="5"/>
  <c r="D15" i="5"/>
  <c r="D8" i="5"/>
  <c r="C365" i="5"/>
  <c r="C358" i="5"/>
  <c r="C351" i="5"/>
  <c r="C344" i="5"/>
  <c r="C337" i="5"/>
  <c r="C330" i="5"/>
  <c r="C323" i="5"/>
  <c r="C316" i="5"/>
  <c r="C309" i="5"/>
  <c r="C302" i="5"/>
  <c r="C295" i="5"/>
  <c r="C288" i="5"/>
  <c r="C281" i="5"/>
  <c r="C274" i="5"/>
  <c r="C267" i="5"/>
  <c r="C260" i="5"/>
  <c r="C253" i="5"/>
  <c r="C246" i="5"/>
  <c r="C239" i="5"/>
  <c r="C232" i="5"/>
  <c r="C225" i="5"/>
  <c r="C218" i="5"/>
  <c r="C211" i="5"/>
  <c r="C204" i="5"/>
  <c r="C197" i="5"/>
  <c r="C190" i="5"/>
  <c r="C183" i="5"/>
  <c r="C176" i="5"/>
  <c r="C169" i="5"/>
  <c r="C162" i="5"/>
  <c r="C155" i="5"/>
  <c r="C148" i="5"/>
  <c r="C141" i="5"/>
  <c r="C134" i="5"/>
  <c r="C127" i="5"/>
  <c r="C120" i="5"/>
  <c r="C113" i="5"/>
  <c r="C106" i="5"/>
  <c r="C99" i="5"/>
  <c r="C92" i="5"/>
  <c r="C85" i="5"/>
  <c r="C78" i="5"/>
  <c r="C71" i="5"/>
  <c r="C64" i="5"/>
  <c r="C57" i="5"/>
  <c r="C50" i="5"/>
  <c r="C43" i="5"/>
  <c r="C36" i="5"/>
  <c r="C29" i="5"/>
  <c r="C22" i="5"/>
  <c r="C15" i="5"/>
  <c r="C8" i="5"/>
  <c r="E2" i="5"/>
  <c r="E3" i="5" s="1"/>
  <c r="E4" i="5" s="1"/>
  <c r="E5" i="5" s="1"/>
  <c r="E6" i="5" s="1"/>
  <c r="E7" i="5" s="1"/>
  <c r="E8" i="5" s="1"/>
  <c r="E9" i="5" s="1"/>
  <c r="E10" i="5" s="1"/>
  <c r="E11" i="5" s="1"/>
  <c r="E12" i="5" s="1"/>
  <c r="E13" i="5" s="1"/>
  <c r="E14" i="5" s="1"/>
  <c r="E15" i="5" s="1"/>
  <c r="E16" i="5" s="1"/>
  <c r="E17" i="5" s="1"/>
  <c r="E18" i="5" s="1"/>
  <c r="E19" i="5" s="1"/>
  <c r="E20" i="5" s="1"/>
  <c r="E21" i="5" s="1"/>
  <c r="E22" i="5" s="1"/>
  <c r="E23" i="5" s="1"/>
  <c r="E24" i="5" s="1"/>
  <c r="E25" i="5" s="1"/>
  <c r="E26" i="5" s="1"/>
  <c r="E27" i="5" s="1"/>
  <c r="E28" i="5" s="1"/>
  <c r="E29" i="5" s="1"/>
  <c r="E30" i="5" s="1"/>
  <c r="E31" i="5" s="1"/>
  <c r="E32" i="5" s="1"/>
  <c r="E33" i="5" s="1"/>
  <c r="E34" i="5" s="1"/>
  <c r="E35" i="5" s="1"/>
  <c r="E36" i="5" s="1"/>
  <c r="E37" i="5" s="1"/>
  <c r="E38" i="5" s="1"/>
  <c r="E39" i="5" s="1"/>
  <c r="E40" i="5" s="1"/>
  <c r="E41" i="5" s="1"/>
  <c r="E42" i="5" s="1"/>
  <c r="E43" i="5" s="1"/>
  <c r="E44" i="5" s="1"/>
  <c r="E45" i="5" s="1"/>
  <c r="E46" i="5" s="1"/>
  <c r="E47" i="5" s="1"/>
  <c r="E48" i="5" s="1"/>
  <c r="E49" i="5" s="1"/>
  <c r="E50" i="5" s="1"/>
  <c r="E51" i="5" s="1"/>
  <c r="E52" i="5" s="1"/>
  <c r="E53" i="5" s="1"/>
  <c r="E54" i="5" s="1"/>
  <c r="E55" i="5" s="1"/>
  <c r="E56" i="5" s="1"/>
  <c r="E57" i="5" s="1"/>
  <c r="E58" i="5" s="1"/>
  <c r="E59" i="5" s="1"/>
  <c r="E60" i="5" s="1"/>
  <c r="E61" i="5" s="1"/>
  <c r="E62" i="5" s="1"/>
  <c r="E63" i="5" s="1"/>
  <c r="E64" i="5" s="1"/>
  <c r="E65" i="5" s="1"/>
  <c r="E66" i="5" s="1"/>
  <c r="E67" i="5" s="1"/>
  <c r="E68" i="5" s="1"/>
  <c r="E69" i="5" s="1"/>
  <c r="E70" i="5" s="1"/>
  <c r="E71" i="5" s="1"/>
  <c r="E72" i="5" s="1"/>
  <c r="E73" i="5" s="1"/>
  <c r="E74" i="5" s="1"/>
  <c r="E75" i="5" s="1"/>
  <c r="E76" i="5" s="1"/>
  <c r="E77" i="5" s="1"/>
  <c r="E78" i="5" s="1"/>
  <c r="E79" i="5" s="1"/>
  <c r="E80" i="5" s="1"/>
  <c r="E81" i="5" s="1"/>
  <c r="E82" i="5" s="1"/>
  <c r="E83" i="5" s="1"/>
  <c r="E84" i="5" s="1"/>
  <c r="E85" i="5" s="1"/>
  <c r="E86" i="5" s="1"/>
  <c r="E87" i="5" s="1"/>
  <c r="E88" i="5" s="1"/>
  <c r="E89" i="5" s="1"/>
  <c r="E90" i="5" s="1"/>
  <c r="E91" i="5" s="1"/>
  <c r="E92" i="5" s="1"/>
  <c r="E93" i="5" s="1"/>
  <c r="E94" i="5" s="1"/>
  <c r="E95" i="5" s="1"/>
  <c r="E96" i="5" s="1"/>
  <c r="E97" i="5" s="1"/>
  <c r="E98" i="5" s="1"/>
  <c r="E99" i="5" s="1"/>
  <c r="E100" i="5" s="1"/>
  <c r="E101" i="5" s="1"/>
  <c r="E102" i="5" s="1"/>
  <c r="E103" i="5" s="1"/>
  <c r="E104" i="5" s="1"/>
  <c r="E105" i="5" s="1"/>
  <c r="E106" i="5" s="1"/>
  <c r="E107" i="5" s="1"/>
  <c r="E108" i="5" s="1"/>
  <c r="E109" i="5" s="1"/>
  <c r="E110" i="5" s="1"/>
  <c r="E111" i="5" s="1"/>
  <c r="E112" i="5" s="1"/>
  <c r="E113" i="5" s="1"/>
  <c r="E114" i="5" s="1"/>
  <c r="E115" i="5" s="1"/>
  <c r="E116" i="5" s="1"/>
  <c r="E117" i="5" s="1"/>
  <c r="E118" i="5" s="1"/>
  <c r="E119" i="5" s="1"/>
  <c r="E120" i="5" s="1"/>
  <c r="E121" i="5" s="1"/>
  <c r="E122" i="5" s="1"/>
  <c r="E123" i="5" s="1"/>
  <c r="E124" i="5" s="1"/>
  <c r="E125" i="5" s="1"/>
  <c r="E126" i="5" s="1"/>
  <c r="E127" i="5" s="1"/>
  <c r="E128" i="5" s="1"/>
  <c r="E129" i="5" s="1"/>
  <c r="E130" i="5" s="1"/>
  <c r="E131" i="5" s="1"/>
  <c r="E132" i="5" s="1"/>
  <c r="E133" i="5" s="1"/>
  <c r="E134" i="5" s="1"/>
  <c r="E135" i="5" s="1"/>
  <c r="E136" i="5" s="1"/>
  <c r="E137" i="5" s="1"/>
  <c r="E138" i="5" s="1"/>
  <c r="E139" i="5" s="1"/>
  <c r="E140" i="5" s="1"/>
  <c r="E141" i="5" s="1"/>
  <c r="E142" i="5" s="1"/>
  <c r="E143" i="5" s="1"/>
  <c r="E144" i="5" s="1"/>
  <c r="E145" i="5" s="1"/>
  <c r="E146" i="5" s="1"/>
  <c r="E147" i="5" s="1"/>
  <c r="E148" i="5" s="1"/>
  <c r="E149" i="5" s="1"/>
  <c r="E150" i="5" s="1"/>
  <c r="E151" i="5" s="1"/>
  <c r="E152" i="5" s="1"/>
  <c r="E153" i="5" s="1"/>
  <c r="E154" i="5" s="1"/>
  <c r="E155" i="5" s="1"/>
  <c r="E156" i="5" s="1"/>
  <c r="E157" i="5" s="1"/>
  <c r="E158" i="5" s="1"/>
  <c r="E159" i="5" s="1"/>
  <c r="E160" i="5" s="1"/>
  <c r="E161" i="5" s="1"/>
  <c r="E162" i="5" s="1"/>
  <c r="E163" i="5" s="1"/>
  <c r="E164" i="5" s="1"/>
  <c r="E165" i="5" s="1"/>
  <c r="E166" i="5" s="1"/>
  <c r="E167" i="5" s="1"/>
  <c r="E168" i="5" s="1"/>
  <c r="E169" i="5" s="1"/>
  <c r="E170" i="5" s="1"/>
  <c r="E171" i="5" s="1"/>
  <c r="E172" i="5" s="1"/>
  <c r="E173" i="5" s="1"/>
  <c r="E174" i="5" s="1"/>
  <c r="E175" i="5" s="1"/>
  <c r="E176" i="5" s="1"/>
  <c r="E177" i="5" s="1"/>
  <c r="E178" i="5" s="1"/>
  <c r="E179" i="5" s="1"/>
  <c r="E180" i="5" s="1"/>
  <c r="E181" i="5" s="1"/>
  <c r="E182" i="5" s="1"/>
  <c r="E183" i="5" s="1"/>
  <c r="E184" i="5" s="1"/>
  <c r="E185" i="5" s="1"/>
  <c r="E186" i="5" s="1"/>
  <c r="E187" i="5" s="1"/>
  <c r="E188" i="5" s="1"/>
  <c r="E189" i="5" s="1"/>
  <c r="E190" i="5" s="1"/>
  <c r="E191" i="5" s="1"/>
  <c r="E192" i="5" s="1"/>
  <c r="E193" i="5" s="1"/>
  <c r="E194" i="5" s="1"/>
  <c r="E195" i="5" s="1"/>
  <c r="E196" i="5" s="1"/>
  <c r="E197" i="5" s="1"/>
  <c r="E198" i="5" s="1"/>
  <c r="E199" i="5" s="1"/>
  <c r="E200" i="5" s="1"/>
  <c r="E201" i="5" s="1"/>
  <c r="E202" i="5" s="1"/>
  <c r="E203" i="5" s="1"/>
  <c r="E204" i="5" s="1"/>
  <c r="E205" i="5" s="1"/>
  <c r="E206" i="5" s="1"/>
  <c r="E207" i="5" s="1"/>
  <c r="E208" i="5" s="1"/>
  <c r="E209" i="5" s="1"/>
  <c r="E210" i="5" s="1"/>
  <c r="E211" i="5" s="1"/>
  <c r="E212" i="5" s="1"/>
  <c r="E213" i="5" s="1"/>
  <c r="E214" i="5" s="1"/>
  <c r="E215" i="5" s="1"/>
  <c r="E216" i="5" s="1"/>
  <c r="E217" i="5" s="1"/>
  <c r="E218" i="5" s="1"/>
  <c r="E219" i="5" s="1"/>
  <c r="E220" i="5" s="1"/>
  <c r="E221" i="5" s="1"/>
  <c r="E222" i="5" s="1"/>
  <c r="E223" i="5" s="1"/>
  <c r="E224" i="5" s="1"/>
  <c r="E225" i="5" s="1"/>
  <c r="E226" i="5" s="1"/>
  <c r="E227" i="5" s="1"/>
  <c r="E228" i="5" s="1"/>
  <c r="E229" i="5" s="1"/>
  <c r="E230" i="5" s="1"/>
  <c r="E231" i="5" s="1"/>
  <c r="E232" i="5" s="1"/>
  <c r="E233" i="5" s="1"/>
  <c r="E234" i="5" s="1"/>
  <c r="E235" i="5" s="1"/>
  <c r="E236" i="5" s="1"/>
  <c r="E237" i="5" s="1"/>
  <c r="E238" i="5" s="1"/>
  <c r="E239" i="5" s="1"/>
  <c r="E240" i="5" s="1"/>
  <c r="E241" i="5" s="1"/>
  <c r="E242" i="5" s="1"/>
  <c r="E243" i="5" s="1"/>
  <c r="E244" i="5" s="1"/>
  <c r="E245" i="5" s="1"/>
  <c r="E246" i="5" s="1"/>
  <c r="E247" i="5" s="1"/>
  <c r="E248" i="5" s="1"/>
  <c r="E249" i="5" s="1"/>
  <c r="E250" i="5" s="1"/>
  <c r="E251" i="5" s="1"/>
  <c r="E252" i="5" s="1"/>
  <c r="E253" i="5" s="1"/>
  <c r="E254" i="5" s="1"/>
  <c r="E255" i="5" s="1"/>
  <c r="E256" i="5" s="1"/>
  <c r="E257" i="5" s="1"/>
  <c r="E258" i="5" s="1"/>
  <c r="E259" i="5" s="1"/>
  <c r="E260" i="5" s="1"/>
  <c r="E261" i="5" s="1"/>
  <c r="E262" i="5" s="1"/>
  <c r="E263" i="5" s="1"/>
  <c r="E264" i="5" s="1"/>
  <c r="E265" i="5" s="1"/>
  <c r="E266" i="5" s="1"/>
  <c r="E267" i="5" s="1"/>
  <c r="E268" i="5" s="1"/>
  <c r="E269" i="5" s="1"/>
  <c r="E270" i="5" s="1"/>
  <c r="E271" i="5" s="1"/>
  <c r="E272" i="5" s="1"/>
  <c r="E273" i="5" s="1"/>
  <c r="E274" i="5" s="1"/>
  <c r="E275" i="5" s="1"/>
  <c r="E276" i="5" s="1"/>
  <c r="E277" i="5" s="1"/>
  <c r="E278" i="5" s="1"/>
  <c r="E279" i="5" s="1"/>
  <c r="E280" i="5" s="1"/>
  <c r="E281" i="5" s="1"/>
  <c r="E282" i="5" s="1"/>
  <c r="E283" i="5" s="1"/>
  <c r="E284" i="5" s="1"/>
  <c r="E285" i="5" s="1"/>
  <c r="E286" i="5" s="1"/>
  <c r="E287" i="5" s="1"/>
  <c r="E288" i="5" s="1"/>
  <c r="E289" i="5" s="1"/>
  <c r="E290" i="5" s="1"/>
  <c r="E291" i="5" s="1"/>
  <c r="E292" i="5" s="1"/>
  <c r="E293" i="5" s="1"/>
  <c r="E294" i="5" s="1"/>
  <c r="E295" i="5" s="1"/>
  <c r="E296" i="5" s="1"/>
  <c r="E297" i="5" s="1"/>
  <c r="E298" i="5" s="1"/>
  <c r="E299" i="5" s="1"/>
  <c r="E300" i="5" s="1"/>
  <c r="E301" i="5" s="1"/>
  <c r="E302" i="5" s="1"/>
  <c r="E303" i="5" s="1"/>
  <c r="E304" i="5" s="1"/>
  <c r="E305" i="5" s="1"/>
  <c r="E306" i="5" s="1"/>
  <c r="E307" i="5" s="1"/>
  <c r="E308" i="5" s="1"/>
  <c r="E309" i="5" s="1"/>
  <c r="E310" i="5" s="1"/>
  <c r="E311" i="5" s="1"/>
  <c r="E312" i="5" s="1"/>
  <c r="E313" i="5" s="1"/>
  <c r="E314" i="5" s="1"/>
  <c r="E315" i="5" s="1"/>
  <c r="E316" i="5" s="1"/>
  <c r="E317" i="5" s="1"/>
  <c r="E318" i="5" s="1"/>
  <c r="E319" i="5" s="1"/>
  <c r="E320" i="5" s="1"/>
  <c r="E321" i="5" s="1"/>
  <c r="E322" i="5" s="1"/>
  <c r="E323" i="5" s="1"/>
  <c r="E324" i="5" s="1"/>
  <c r="E325" i="5" s="1"/>
  <c r="E326" i="5" s="1"/>
  <c r="E327" i="5" s="1"/>
  <c r="E328" i="5" s="1"/>
  <c r="E329" i="5" s="1"/>
  <c r="E330" i="5" s="1"/>
  <c r="E331" i="5" s="1"/>
  <c r="E332" i="5" s="1"/>
  <c r="E333" i="5" s="1"/>
  <c r="E334" i="5" s="1"/>
  <c r="E335" i="5" s="1"/>
  <c r="E336" i="5" s="1"/>
  <c r="E337" i="5" s="1"/>
  <c r="E338" i="5" s="1"/>
  <c r="E339" i="5" s="1"/>
  <c r="E340" i="5" s="1"/>
  <c r="E341" i="5" s="1"/>
  <c r="E342" i="5" s="1"/>
  <c r="E343" i="5" s="1"/>
  <c r="E344" i="5" s="1"/>
  <c r="E345" i="5" s="1"/>
  <c r="E346" i="5" s="1"/>
  <c r="E347" i="5" s="1"/>
  <c r="E348" i="5" s="1"/>
  <c r="E349" i="5" s="1"/>
  <c r="E350" i="5" s="1"/>
  <c r="E351" i="5" s="1"/>
  <c r="E352" i="5" s="1"/>
  <c r="E353" i="5" s="1"/>
  <c r="E354" i="5" s="1"/>
  <c r="E355" i="5" s="1"/>
  <c r="E356" i="5" s="1"/>
  <c r="E357" i="5" s="1"/>
  <c r="E358" i="5" s="1"/>
  <c r="E359" i="5" s="1"/>
  <c r="E360" i="5" s="1"/>
  <c r="E361" i="5" s="1"/>
  <c r="E362" i="5" s="1"/>
  <c r="E363" i="5" s="1"/>
  <c r="E364" i="5" s="1"/>
  <c r="E365" i="5" s="1"/>
  <c r="D365" i="4"/>
  <c r="D358" i="4"/>
  <c r="D351" i="4"/>
  <c r="D344" i="4"/>
  <c r="D337" i="4"/>
  <c r="D330" i="4"/>
  <c r="D323" i="4"/>
  <c r="D316" i="4"/>
  <c r="D309" i="4"/>
  <c r="D302" i="4"/>
  <c r="D295" i="4"/>
  <c r="D288" i="4"/>
  <c r="D281" i="4"/>
  <c r="D274" i="4"/>
  <c r="D267" i="4"/>
  <c r="D260" i="4"/>
  <c r="D253" i="4"/>
  <c r="D246" i="4"/>
  <c r="D239" i="4"/>
  <c r="D232" i="4"/>
  <c r="D225" i="4"/>
  <c r="D218" i="4"/>
  <c r="D211" i="4"/>
  <c r="D204" i="4"/>
  <c r="D197" i="4"/>
  <c r="D190" i="4"/>
  <c r="D183" i="4"/>
  <c r="D176" i="4"/>
  <c r="D169" i="4"/>
  <c r="D162" i="4"/>
  <c r="D155" i="4"/>
  <c r="D148" i="4"/>
  <c r="D141" i="4"/>
  <c r="D134" i="4"/>
  <c r="D127" i="4"/>
  <c r="D120" i="4"/>
  <c r="D113" i="4"/>
  <c r="D106" i="4"/>
  <c r="D99" i="4"/>
  <c r="D92" i="4"/>
  <c r="D85" i="4"/>
  <c r="D78" i="4"/>
  <c r="D71" i="4"/>
  <c r="D64" i="4"/>
  <c r="D57" i="4"/>
  <c r="D50" i="4"/>
  <c r="D43" i="4"/>
  <c r="D36" i="4"/>
  <c r="D29" i="4"/>
  <c r="D22" i="4"/>
  <c r="D15" i="4"/>
  <c r="D8" i="4"/>
  <c r="E4" i="4"/>
  <c r="E5" i="4" s="1"/>
  <c r="E6" i="4" s="1"/>
  <c r="E7" i="4" s="1"/>
  <c r="E8" i="4" s="1"/>
  <c r="E9" i="4" s="1"/>
  <c r="E10" i="4" s="1"/>
  <c r="E11" i="4" s="1"/>
  <c r="E12" i="4" s="1"/>
  <c r="E13" i="4" s="1"/>
  <c r="E14" i="4" s="1"/>
  <c r="E15" i="4" s="1"/>
  <c r="E16" i="4" s="1"/>
  <c r="E17" i="4" s="1"/>
  <c r="E18" i="4" s="1"/>
  <c r="E19" i="4" s="1"/>
  <c r="E20" i="4" s="1"/>
  <c r="E21" i="4" s="1"/>
  <c r="E22" i="4" s="1"/>
  <c r="E23" i="4" s="1"/>
  <c r="E24" i="4" s="1"/>
  <c r="E25" i="4" s="1"/>
  <c r="E26" i="4" s="1"/>
  <c r="E27" i="4" s="1"/>
  <c r="E28" i="4" s="1"/>
  <c r="E29" i="4" s="1"/>
  <c r="E30" i="4" s="1"/>
  <c r="E31" i="4" s="1"/>
  <c r="E32" i="4" s="1"/>
  <c r="E33" i="4" s="1"/>
  <c r="E34" i="4" s="1"/>
  <c r="E35" i="4" s="1"/>
  <c r="E36" i="4" s="1"/>
  <c r="E37" i="4" s="1"/>
  <c r="E38" i="4" s="1"/>
  <c r="E39" i="4" s="1"/>
  <c r="E40" i="4" s="1"/>
  <c r="E41" i="4" s="1"/>
  <c r="E42" i="4" s="1"/>
  <c r="E43" i="4" s="1"/>
  <c r="E44" i="4" s="1"/>
  <c r="E45" i="4" s="1"/>
  <c r="E46" i="4" s="1"/>
  <c r="E47" i="4" s="1"/>
  <c r="E48" i="4" s="1"/>
  <c r="E49" i="4" s="1"/>
  <c r="E50" i="4" s="1"/>
  <c r="E51" i="4" s="1"/>
  <c r="E52" i="4" s="1"/>
  <c r="E53" i="4" s="1"/>
  <c r="E54" i="4" s="1"/>
  <c r="E55" i="4" s="1"/>
  <c r="E56" i="4" s="1"/>
  <c r="E57" i="4" s="1"/>
  <c r="E58" i="4" s="1"/>
  <c r="E59" i="4" s="1"/>
  <c r="E60" i="4" s="1"/>
  <c r="E61" i="4" s="1"/>
  <c r="E62" i="4" s="1"/>
  <c r="E63" i="4" s="1"/>
  <c r="E64" i="4" s="1"/>
  <c r="E65" i="4" s="1"/>
  <c r="E66" i="4" s="1"/>
  <c r="E67" i="4" s="1"/>
  <c r="E68" i="4" s="1"/>
  <c r="E69" i="4" s="1"/>
  <c r="E70" i="4" s="1"/>
  <c r="E71" i="4" s="1"/>
  <c r="E72" i="4" s="1"/>
  <c r="E73" i="4" s="1"/>
  <c r="E74" i="4" s="1"/>
  <c r="E75" i="4" s="1"/>
  <c r="E76" i="4" s="1"/>
  <c r="E77" i="4" s="1"/>
  <c r="E78" i="4" s="1"/>
  <c r="E79" i="4" s="1"/>
  <c r="E80" i="4" s="1"/>
  <c r="E81" i="4" s="1"/>
  <c r="E82" i="4" s="1"/>
  <c r="E83" i="4" s="1"/>
  <c r="E84" i="4" s="1"/>
  <c r="E85" i="4" s="1"/>
  <c r="E86" i="4" s="1"/>
  <c r="E87" i="4" s="1"/>
  <c r="E88" i="4" s="1"/>
  <c r="E89" i="4" s="1"/>
  <c r="E90" i="4" s="1"/>
  <c r="E91" i="4" s="1"/>
  <c r="E92" i="4" s="1"/>
  <c r="E93" i="4" s="1"/>
  <c r="E94" i="4" s="1"/>
  <c r="E95" i="4" s="1"/>
  <c r="E96" i="4" s="1"/>
  <c r="E97" i="4" s="1"/>
  <c r="E98" i="4" s="1"/>
  <c r="E99" i="4" s="1"/>
  <c r="E100" i="4" s="1"/>
  <c r="E101" i="4" s="1"/>
  <c r="E102" i="4" s="1"/>
  <c r="E103" i="4" s="1"/>
  <c r="E104" i="4" s="1"/>
  <c r="E105" i="4" s="1"/>
  <c r="E106" i="4" s="1"/>
  <c r="E107" i="4" s="1"/>
  <c r="E108" i="4" s="1"/>
  <c r="E109" i="4" s="1"/>
  <c r="E110" i="4" s="1"/>
  <c r="E111" i="4" s="1"/>
  <c r="E112" i="4" s="1"/>
  <c r="E113" i="4" s="1"/>
  <c r="E114" i="4" s="1"/>
  <c r="E115" i="4" s="1"/>
  <c r="E116" i="4" s="1"/>
  <c r="E117" i="4" s="1"/>
  <c r="E118" i="4" s="1"/>
  <c r="E119" i="4" s="1"/>
  <c r="E120" i="4" s="1"/>
  <c r="E121" i="4" s="1"/>
  <c r="E122" i="4" s="1"/>
  <c r="E123" i="4" s="1"/>
  <c r="E124" i="4" s="1"/>
  <c r="E125" i="4" s="1"/>
  <c r="E126" i="4" s="1"/>
  <c r="E127" i="4" s="1"/>
  <c r="E128" i="4" s="1"/>
  <c r="E129" i="4" s="1"/>
  <c r="E130" i="4" s="1"/>
  <c r="E131" i="4" s="1"/>
  <c r="E132" i="4" s="1"/>
  <c r="E133" i="4" s="1"/>
  <c r="E134" i="4" s="1"/>
  <c r="E135" i="4" s="1"/>
  <c r="E136" i="4" s="1"/>
  <c r="E137" i="4" s="1"/>
  <c r="E138" i="4" s="1"/>
  <c r="E139" i="4" s="1"/>
  <c r="E140" i="4" s="1"/>
  <c r="E141" i="4" s="1"/>
  <c r="E142" i="4" s="1"/>
  <c r="E143" i="4" s="1"/>
  <c r="E144" i="4" s="1"/>
  <c r="E145" i="4" s="1"/>
  <c r="E146" i="4" s="1"/>
  <c r="E147" i="4" s="1"/>
  <c r="E148" i="4" s="1"/>
  <c r="E149" i="4" s="1"/>
  <c r="E150" i="4" s="1"/>
  <c r="E151" i="4" s="1"/>
  <c r="E152" i="4" s="1"/>
  <c r="E153" i="4" s="1"/>
  <c r="E154" i="4" s="1"/>
  <c r="E155" i="4" s="1"/>
  <c r="E156" i="4" s="1"/>
  <c r="E157" i="4" s="1"/>
  <c r="E158" i="4" s="1"/>
  <c r="E159" i="4" s="1"/>
  <c r="E160" i="4" s="1"/>
  <c r="E161" i="4" s="1"/>
  <c r="E162" i="4" s="1"/>
  <c r="E163" i="4" s="1"/>
  <c r="E164" i="4" s="1"/>
  <c r="E165" i="4" s="1"/>
  <c r="E166" i="4" s="1"/>
  <c r="E167" i="4" s="1"/>
  <c r="E168" i="4" s="1"/>
  <c r="E169" i="4" s="1"/>
  <c r="E170" i="4" s="1"/>
  <c r="E171" i="4" s="1"/>
  <c r="E172" i="4" s="1"/>
  <c r="E173" i="4" s="1"/>
  <c r="E174" i="4" s="1"/>
  <c r="E175" i="4" s="1"/>
  <c r="E176" i="4" s="1"/>
  <c r="E177" i="4" s="1"/>
  <c r="E178" i="4" s="1"/>
  <c r="E179" i="4" s="1"/>
  <c r="E180" i="4" s="1"/>
  <c r="E181" i="4" s="1"/>
  <c r="E182" i="4" s="1"/>
  <c r="E183" i="4" s="1"/>
  <c r="E184" i="4" s="1"/>
  <c r="E185" i="4" s="1"/>
  <c r="E186" i="4" s="1"/>
  <c r="E187" i="4" s="1"/>
  <c r="E188" i="4" s="1"/>
  <c r="E189" i="4" s="1"/>
  <c r="E190" i="4" s="1"/>
  <c r="E191" i="4" s="1"/>
  <c r="E192" i="4" s="1"/>
  <c r="E193" i="4" s="1"/>
  <c r="E194" i="4" s="1"/>
  <c r="E195" i="4" s="1"/>
  <c r="E196" i="4" s="1"/>
  <c r="E197" i="4" s="1"/>
  <c r="E198" i="4" s="1"/>
  <c r="E199" i="4" s="1"/>
  <c r="E200" i="4" s="1"/>
  <c r="E201" i="4" s="1"/>
  <c r="E202" i="4" s="1"/>
  <c r="E203" i="4" s="1"/>
  <c r="E204" i="4" s="1"/>
  <c r="E205" i="4" s="1"/>
  <c r="E206" i="4" s="1"/>
  <c r="E207" i="4" s="1"/>
  <c r="E208" i="4" s="1"/>
  <c r="E209" i="4" s="1"/>
  <c r="E210" i="4" s="1"/>
  <c r="E211" i="4" s="1"/>
  <c r="E212" i="4" s="1"/>
  <c r="E213" i="4" s="1"/>
  <c r="E214" i="4" s="1"/>
  <c r="E215" i="4" s="1"/>
  <c r="E216" i="4" s="1"/>
  <c r="E217" i="4" s="1"/>
  <c r="E218" i="4" s="1"/>
  <c r="E219" i="4" s="1"/>
  <c r="E220" i="4" s="1"/>
  <c r="E221" i="4" s="1"/>
  <c r="E222" i="4" s="1"/>
  <c r="E223" i="4" s="1"/>
  <c r="E224" i="4" s="1"/>
  <c r="E225" i="4" s="1"/>
  <c r="E226" i="4" s="1"/>
  <c r="E227" i="4" s="1"/>
  <c r="E228" i="4" s="1"/>
  <c r="E229" i="4" s="1"/>
  <c r="E230" i="4" s="1"/>
  <c r="E231" i="4" s="1"/>
  <c r="E232" i="4" s="1"/>
  <c r="E233" i="4" s="1"/>
  <c r="E234" i="4" s="1"/>
  <c r="E235" i="4" s="1"/>
  <c r="E236" i="4" s="1"/>
  <c r="E237" i="4" s="1"/>
  <c r="E238" i="4" s="1"/>
  <c r="E239" i="4" s="1"/>
  <c r="E240" i="4" s="1"/>
  <c r="E241" i="4" s="1"/>
  <c r="E242" i="4" s="1"/>
  <c r="E243" i="4" s="1"/>
  <c r="E244" i="4" s="1"/>
  <c r="E245" i="4" s="1"/>
  <c r="E246" i="4" s="1"/>
  <c r="E247" i="4" s="1"/>
  <c r="E248" i="4" s="1"/>
  <c r="E249" i="4" s="1"/>
  <c r="E250" i="4" s="1"/>
  <c r="E251" i="4" s="1"/>
  <c r="E252" i="4" s="1"/>
  <c r="E253" i="4" s="1"/>
  <c r="E254" i="4" s="1"/>
  <c r="E255" i="4" s="1"/>
  <c r="E256" i="4" s="1"/>
  <c r="E257" i="4" s="1"/>
  <c r="E258" i="4" s="1"/>
  <c r="E259" i="4" s="1"/>
  <c r="E260" i="4" s="1"/>
  <c r="E261" i="4" s="1"/>
  <c r="E262" i="4" s="1"/>
  <c r="E263" i="4" s="1"/>
  <c r="E264" i="4" s="1"/>
  <c r="E265" i="4" s="1"/>
  <c r="E266" i="4" s="1"/>
  <c r="E267" i="4" s="1"/>
  <c r="E268" i="4" s="1"/>
  <c r="E269" i="4" s="1"/>
  <c r="E270" i="4" s="1"/>
  <c r="E271" i="4" s="1"/>
  <c r="E272" i="4" s="1"/>
  <c r="E273" i="4" s="1"/>
  <c r="E274" i="4" s="1"/>
  <c r="E275" i="4" s="1"/>
  <c r="E276" i="4" s="1"/>
  <c r="E277" i="4" s="1"/>
  <c r="E278" i="4" s="1"/>
  <c r="E279" i="4" s="1"/>
  <c r="E280" i="4" s="1"/>
  <c r="E281" i="4" s="1"/>
  <c r="E282" i="4" s="1"/>
  <c r="E283" i="4" s="1"/>
  <c r="E284" i="4" s="1"/>
  <c r="E285" i="4" s="1"/>
  <c r="E286" i="4" s="1"/>
  <c r="E287" i="4" s="1"/>
  <c r="E288" i="4" s="1"/>
  <c r="E289" i="4" s="1"/>
  <c r="E290" i="4" s="1"/>
  <c r="E291" i="4" s="1"/>
  <c r="E292" i="4" s="1"/>
  <c r="E293" i="4" s="1"/>
  <c r="E294" i="4" s="1"/>
  <c r="E295" i="4" s="1"/>
  <c r="E296" i="4" s="1"/>
  <c r="E297" i="4" s="1"/>
  <c r="E298" i="4" s="1"/>
  <c r="E299" i="4" s="1"/>
  <c r="E300" i="4" s="1"/>
  <c r="E301" i="4" s="1"/>
  <c r="E302" i="4" s="1"/>
  <c r="E303" i="4" s="1"/>
  <c r="E304" i="4" s="1"/>
  <c r="E305" i="4" s="1"/>
  <c r="E306" i="4" s="1"/>
  <c r="E307" i="4" s="1"/>
  <c r="E308" i="4" s="1"/>
  <c r="E309" i="4" s="1"/>
  <c r="E310" i="4" s="1"/>
  <c r="E311" i="4" s="1"/>
  <c r="E312" i="4" s="1"/>
  <c r="E313" i="4" s="1"/>
  <c r="E314" i="4" s="1"/>
  <c r="E315" i="4" s="1"/>
  <c r="E316" i="4" s="1"/>
  <c r="E317" i="4" s="1"/>
  <c r="E318" i="4" s="1"/>
  <c r="E319" i="4" s="1"/>
  <c r="E320" i="4" s="1"/>
  <c r="E321" i="4" s="1"/>
  <c r="E322" i="4" s="1"/>
  <c r="E323" i="4" s="1"/>
  <c r="E324" i="4" s="1"/>
  <c r="E325" i="4" s="1"/>
  <c r="E326" i="4" s="1"/>
  <c r="E327" i="4" s="1"/>
  <c r="E328" i="4" s="1"/>
  <c r="E329" i="4" s="1"/>
  <c r="E330" i="4" s="1"/>
  <c r="E331" i="4" s="1"/>
  <c r="E332" i="4" s="1"/>
  <c r="E333" i="4" s="1"/>
  <c r="E334" i="4" s="1"/>
  <c r="E335" i="4" s="1"/>
  <c r="E336" i="4" s="1"/>
  <c r="E337" i="4" s="1"/>
  <c r="E338" i="4" s="1"/>
  <c r="E339" i="4" s="1"/>
  <c r="E340" i="4" s="1"/>
  <c r="E341" i="4" s="1"/>
  <c r="E342" i="4" s="1"/>
  <c r="E343" i="4" s="1"/>
  <c r="E344" i="4" s="1"/>
  <c r="E345" i="4" s="1"/>
  <c r="E346" i="4" s="1"/>
  <c r="E347" i="4" s="1"/>
  <c r="E348" i="4" s="1"/>
  <c r="E349" i="4" s="1"/>
  <c r="E350" i="4" s="1"/>
  <c r="E351" i="4" s="1"/>
  <c r="E352" i="4" s="1"/>
  <c r="E353" i="4" s="1"/>
  <c r="E354" i="4" s="1"/>
  <c r="E355" i="4" s="1"/>
  <c r="E356" i="4" s="1"/>
  <c r="E357" i="4" s="1"/>
  <c r="E358" i="4" s="1"/>
  <c r="E359" i="4" s="1"/>
  <c r="E360" i="4" s="1"/>
  <c r="E361" i="4" s="1"/>
  <c r="E362" i="4" s="1"/>
  <c r="E363" i="4" s="1"/>
  <c r="E364" i="4" s="1"/>
  <c r="E365" i="4" s="1"/>
  <c r="E3" i="4"/>
  <c r="E2" i="4"/>
  <c r="C365" i="4"/>
  <c r="C358" i="4"/>
  <c r="C351" i="4"/>
  <c r="C344" i="4"/>
  <c r="C337" i="4"/>
  <c r="C330" i="4"/>
  <c r="C323" i="4"/>
  <c r="C316" i="4"/>
  <c r="C309" i="4"/>
  <c r="C302" i="4"/>
  <c r="C295" i="4"/>
  <c r="C288" i="4"/>
  <c r="C281" i="4"/>
  <c r="C274" i="4"/>
  <c r="C267" i="4"/>
  <c r="C260" i="4"/>
  <c r="C253" i="4"/>
  <c r="C246" i="4"/>
  <c r="C239" i="4"/>
  <c r="C232" i="4"/>
  <c r="C225" i="4"/>
  <c r="C218" i="4"/>
  <c r="C211" i="4"/>
  <c r="C204" i="4"/>
  <c r="C197" i="4"/>
  <c r="C190" i="4"/>
  <c r="C183" i="4"/>
  <c r="C176" i="4"/>
  <c r="C169" i="4"/>
  <c r="C162" i="4"/>
  <c r="C155" i="4"/>
  <c r="C148" i="4"/>
  <c r="C141" i="4"/>
  <c r="C134" i="4"/>
  <c r="C127" i="4"/>
  <c r="C120" i="4"/>
  <c r="C113" i="4"/>
  <c r="C106" i="4"/>
  <c r="C99" i="4"/>
  <c r="C92" i="4"/>
  <c r="C85" i="4"/>
  <c r="C78" i="4"/>
  <c r="C71" i="4"/>
  <c r="C64" i="4"/>
  <c r="C57" i="4"/>
  <c r="C50" i="4"/>
  <c r="C43" i="4"/>
  <c r="C36" i="4"/>
  <c r="C29" i="4"/>
  <c r="C22" i="4"/>
  <c r="C15" i="4"/>
  <c r="C8" i="4"/>
  <c r="E132" i="2"/>
  <c r="E133" i="2" s="1"/>
  <c r="E134" i="2" s="1"/>
  <c r="E135" i="2" s="1"/>
  <c r="E136" i="2" s="1"/>
  <c r="E137" i="2" s="1"/>
  <c r="E138" i="2" s="1"/>
  <c r="E139" i="2" s="1"/>
  <c r="E140" i="2" s="1"/>
  <c r="E141" i="2" s="1"/>
  <c r="E142" i="2" s="1"/>
  <c r="E143" i="2" s="1"/>
  <c r="E144" i="2" s="1"/>
  <c r="E145" i="2" s="1"/>
  <c r="E146" i="2" s="1"/>
  <c r="E147" i="2" s="1"/>
  <c r="E148" i="2" s="1"/>
  <c r="E149" i="2" s="1"/>
  <c r="E150" i="2" s="1"/>
  <c r="E151" i="2" s="1"/>
  <c r="E152" i="2" s="1"/>
  <c r="E153" i="2" s="1"/>
  <c r="E154" i="2" s="1"/>
  <c r="E155" i="2" s="1"/>
  <c r="E156" i="2" s="1"/>
  <c r="E157" i="2" s="1"/>
  <c r="E158" i="2" s="1"/>
  <c r="E159" i="2" s="1"/>
  <c r="E160" i="2" s="1"/>
  <c r="E161" i="2" s="1"/>
  <c r="E162" i="2" s="1"/>
  <c r="E163" i="2" s="1"/>
  <c r="E164" i="2" s="1"/>
  <c r="E165" i="2" s="1"/>
  <c r="E166" i="2" s="1"/>
  <c r="E167" i="2" s="1"/>
  <c r="E168" i="2" s="1"/>
  <c r="E169" i="2" s="1"/>
  <c r="E170" i="2" s="1"/>
  <c r="E171" i="2" s="1"/>
  <c r="E172" i="2" s="1"/>
  <c r="E173" i="2" s="1"/>
  <c r="E174" i="2" s="1"/>
  <c r="E175" i="2" s="1"/>
  <c r="E176" i="2" s="1"/>
  <c r="E177" i="2" s="1"/>
  <c r="E178" i="2" s="1"/>
  <c r="E179" i="2" s="1"/>
  <c r="E180" i="2" s="1"/>
  <c r="E181" i="2" s="1"/>
  <c r="E182" i="2" s="1"/>
  <c r="E183" i="2" s="1"/>
  <c r="E184" i="2" s="1"/>
  <c r="E185" i="2" s="1"/>
  <c r="E186" i="2" s="1"/>
  <c r="E187" i="2" s="1"/>
  <c r="E188" i="2" s="1"/>
  <c r="E189" i="2" s="1"/>
  <c r="E190" i="2" s="1"/>
  <c r="E191" i="2" s="1"/>
  <c r="E192" i="2" s="1"/>
  <c r="E193" i="2" s="1"/>
  <c r="E194" i="2" s="1"/>
  <c r="E195" i="2" s="1"/>
  <c r="E196" i="2" s="1"/>
  <c r="E197" i="2" s="1"/>
  <c r="E198" i="2" s="1"/>
  <c r="E199" i="2" s="1"/>
  <c r="E200" i="2" s="1"/>
  <c r="E201" i="2" s="1"/>
  <c r="E202" i="2" s="1"/>
  <c r="E203" i="2" s="1"/>
  <c r="E204" i="2" s="1"/>
  <c r="E205" i="2" s="1"/>
  <c r="E206" i="2" s="1"/>
  <c r="E207" i="2" s="1"/>
  <c r="E208" i="2" s="1"/>
  <c r="E209" i="2" s="1"/>
  <c r="E210" i="2" s="1"/>
  <c r="E211" i="2" s="1"/>
  <c r="E212" i="2" s="1"/>
  <c r="E213" i="2" s="1"/>
  <c r="E214" i="2" s="1"/>
  <c r="E215" i="2" s="1"/>
  <c r="E216" i="2" s="1"/>
  <c r="E217" i="2" s="1"/>
  <c r="E218" i="2" s="1"/>
  <c r="E219" i="2" s="1"/>
  <c r="E220" i="2" s="1"/>
  <c r="E221" i="2" s="1"/>
  <c r="E222" i="2" s="1"/>
  <c r="E223" i="2" s="1"/>
  <c r="E224" i="2" s="1"/>
  <c r="E225" i="2" s="1"/>
  <c r="E226" i="2" s="1"/>
  <c r="E227" i="2" s="1"/>
  <c r="E228" i="2" s="1"/>
  <c r="E229" i="2" s="1"/>
  <c r="E230" i="2" s="1"/>
  <c r="E231" i="2" s="1"/>
  <c r="E232" i="2" s="1"/>
  <c r="E233" i="2" s="1"/>
  <c r="E234" i="2" s="1"/>
  <c r="E235" i="2" s="1"/>
  <c r="E236" i="2" s="1"/>
  <c r="E237" i="2" s="1"/>
  <c r="E238" i="2" s="1"/>
  <c r="E239" i="2" s="1"/>
  <c r="E240" i="2" s="1"/>
  <c r="E241" i="2" s="1"/>
  <c r="E242" i="2" s="1"/>
  <c r="E243" i="2" s="1"/>
  <c r="E244" i="2" s="1"/>
  <c r="E245" i="2" s="1"/>
  <c r="E246" i="2" s="1"/>
  <c r="E247" i="2" s="1"/>
  <c r="E248" i="2" s="1"/>
  <c r="E249" i="2" s="1"/>
  <c r="E250" i="2" s="1"/>
  <c r="E251" i="2" s="1"/>
  <c r="E252" i="2" s="1"/>
  <c r="E253" i="2" s="1"/>
  <c r="E254" i="2" s="1"/>
  <c r="E255" i="2" s="1"/>
  <c r="E256" i="2" s="1"/>
  <c r="E257" i="2" s="1"/>
  <c r="E258" i="2" s="1"/>
  <c r="E259" i="2" s="1"/>
  <c r="E260" i="2" s="1"/>
  <c r="E261" i="2" s="1"/>
  <c r="E262" i="2" s="1"/>
  <c r="E263" i="2" s="1"/>
  <c r="E264" i="2" s="1"/>
  <c r="E265" i="2" s="1"/>
  <c r="E266" i="2" s="1"/>
  <c r="E267" i="2" s="1"/>
  <c r="E268" i="2" s="1"/>
  <c r="E269" i="2" s="1"/>
  <c r="E270" i="2" s="1"/>
  <c r="E271" i="2" s="1"/>
  <c r="E272" i="2" s="1"/>
  <c r="E273" i="2" s="1"/>
  <c r="E274" i="2" s="1"/>
  <c r="E275" i="2" s="1"/>
  <c r="E276" i="2" s="1"/>
  <c r="E277" i="2" s="1"/>
  <c r="E278" i="2" s="1"/>
  <c r="E279" i="2" s="1"/>
  <c r="E280" i="2" s="1"/>
  <c r="E281" i="2" s="1"/>
  <c r="E282" i="2" s="1"/>
  <c r="E283" i="2" s="1"/>
  <c r="E284" i="2" s="1"/>
  <c r="E285" i="2" s="1"/>
  <c r="E286" i="2" s="1"/>
  <c r="E287" i="2" s="1"/>
  <c r="E288" i="2" s="1"/>
  <c r="E289" i="2" s="1"/>
  <c r="E290" i="2" s="1"/>
  <c r="E291" i="2" s="1"/>
  <c r="E292" i="2" s="1"/>
  <c r="E293" i="2" s="1"/>
  <c r="E294" i="2" s="1"/>
  <c r="E295" i="2" s="1"/>
  <c r="E296" i="2" s="1"/>
  <c r="E297" i="2" s="1"/>
  <c r="E298" i="2" s="1"/>
  <c r="E299" i="2" s="1"/>
  <c r="E300" i="2" s="1"/>
  <c r="E301" i="2" s="1"/>
  <c r="E302" i="2" s="1"/>
  <c r="E303" i="2" s="1"/>
  <c r="E304" i="2" s="1"/>
  <c r="E305" i="2" s="1"/>
  <c r="E306" i="2" s="1"/>
  <c r="E307" i="2" s="1"/>
  <c r="E308" i="2" s="1"/>
  <c r="E309" i="2" s="1"/>
  <c r="E310" i="2" s="1"/>
  <c r="E311" i="2" s="1"/>
  <c r="E312" i="2" s="1"/>
  <c r="E313" i="2" s="1"/>
  <c r="E314" i="2" s="1"/>
  <c r="E315" i="2" s="1"/>
  <c r="E316" i="2" s="1"/>
  <c r="E317" i="2" s="1"/>
  <c r="E318" i="2" s="1"/>
  <c r="E319" i="2" s="1"/>
  <c r="E320" i="2" s="1"/>
  <c r="E321" i="2" s="1"/>
  <c r="E322" i="2" s="1"/>
  <c r="E323" i="2" s="1"/>
  <c r="E324" i="2" s="1"/>
  <c r="E325" i="2" s="1"/>
  <c r="E326" i="2" s="1"/>
  <c r="E327" i="2" s="1"/>
  <c r="E328" i="2" s="1"/>
  <c r="E329" i="2" s="1"/>
  <c r="E330" i="2" s="1"/>
  <c r="E331" i="2" s="1"/>
  <c r="E332" i="2" s="1"/>
  <c r="E333" i="2" s="1"/>
  <c r="E334" i="2" s="1"/>
  <c r="E335" i="2" s="1"/>
  <c r="E336" i="2" s="1"/>
  <c r="E337" i="2" s="1"/>
  <c r="E338" i="2" s="1"/>
  <c r="E339" i="2" s="1"/>
  <c r="E340" i="2" s="1"/>
  <c r="E341" i="2" s="1"/>
  <c r="E342" i="2" s="1"/>
  <c r="E343" i="2" s="1"/>
  <c r="E344" i="2" s="1"/>
  <c r="E345" i="2" s="1"/>
  <c r="E346" i="2" s="1"/>
  <c r="E347" i="2" s="1"/>
  <c r="E348" i="2" s="1"/>
  <c r="E349" i="2" s="1"/>
  <c r="E350" i="2" s="1"/>
  <c r="E351" i="2" s="1"/>
  <c r="E352" i="2" s="1"/>
  <c r="E353" i="2" s="1"/>
  <c r="E354" i="2" s="1"/>
  <c r="E355" i="2" s="1"/>
  <c r="E356" i="2" s="1"/>
  <c r="E357" i="2" s="1"/>
  <c r="E358" i="2" s="1"/>
  <c r="E359" i="2" s="1"/>
  <c r="E360" i="2" s="1"/>
  <c r="E361" i="2" s="1"/>
  <c r="E362" i="2" s="1"/>
  <c r="E363" i="2" s="1"/>
  <c r="E364" i="2" s="1"/>
  <c r="E365" i="2" s="1"/>
  <c r="E366" i="2" s="1"/>
  <c r="E367" i="2" s="1"/>
  <c r="E368" i="2" s="1"/>
  <c r="E369" i="2" s="1"/>
  <c r="E370" i="2" s="1"/>
  <c r="E371" i="2" s="1"/>
  <c r="E372" i="2" s="1"/>
  <c r="E4" i="2"/>
  <c r="E5" i="2" s="1"/>
  <c r="E6" i="2" s="1"/>
  <c r="E7" i="2" s="1"/>
  <c r="E8" i="2" s="1"/>
  <c r="E9" i="2" s="1"/>
  <c r="E10" i="2" s="1"/>
  <c r="E11" i="2" s="1"/>
  <c r="E12" i="2" s="1"/>
  <c r="E13" i="2" s="1"/>
  <c r="E14" i="2" s="1"/>
  <c r="E15" i="2" s="1"/>
  <c r="E16" i="2" s="1"/>
  <c r="E17" i="2" s="1"/>
  <c r="E18" i="2" s="1"/>
  <c r="E19" i="2" s="1"/>
  <c r="E20" i="2" s="1"/>
  <c r="E21" i="2" s="1"/>
  <c r="E22" i="2" s="1"/>
  <c r="E23" i="2" s="1"/>
  <c r="E24" i="2" s="1"/>
  <c r="E25" i="2" s="1"/>
  <c r="E26" i="2" s="1"/>
  <c r="E27" i="2" s="1"/>
  <c r="E28" i="2" s="1"/>
  <c r="E29" i="2" s="1"/>
  <c r="E30" i="2" s="1"/>
  <c r="E31" i="2" s="1"/>
  <c r="E32" i="2" s="1"/>
  <c r="E33" i="2" s="1"/>
  <c r="E34" i="2" s="1"/>
  <c r="E35" i="2" s="1"/>
  <c r="E36" i="2" s="1"/>
  <c r="E37" i="2" s="1"/>
  <c r="E38" i="2" s="1"/>
  <c r="E39" i="2" s="1"/>
  <c r="E40" i="2" s="1"/>
  <c r="E41" i="2" s="1"/>
  <c r="E42" i="2" s="1"/>
  <c r="E43" i="2" s="1"/>
  <c r="E44" i="2" s="1"/>
  <c r="E45" i="2" s="1"/>
  <c r="E46" i="2" s="1"/>
  <c r="E47" i="2" s="1"/>
  <c r="E48" i="2" s="1"/>
  <c r="E49" i="2" s="1"/>
  <c r="E50" i="2" s="1"/>
  <c r="E51" i="2" s="1"/>
  <c r="E52" i="2" s="1"/>
  <c r="E53" i="2" s="1"/>
  <c r="E54" i="2" s="1"/>
  <c r="E55" i="2" s="1"/>
  <c r="E56" i="2" s="1"/>
  <c r="E57" i="2" s="1"/>
  <c r="E58" i="2" s="1"/>
  <c r="E59" i="2" s="1"/>
  <c r="E60" i="2" s="1"/>
  <c r="E61" i="2" s="1"/>
  <c r="E62" i="2" s="1"/>
  <c r="E63" i="2" s="1"/>
  <c r="E64" i="2" s="1"/>
  <c r="E65" i="2" s="1"/>
  <c r="E66" i="2" s="1"/>
  <c r="E67" i="2" s="1"/>
  <c r="E68" i="2" s="1"/>
  <c r="E69" i="2" s="1"/>
  <c r="E70" i="2" s="1"/>
  <c r="E71" i="2" s="1"/>
  <c r="E72" i="2" s="1"/>
  <c r="E73" i="2" s="1"/>
  <c r="E74" i="2" s="1"/>
  <c r="E75" i="2" s="1"/>
  <c r="E76" i="2" s="1"/>
  <c r="E77" i="2" s="1"/>
  <c r="E78" i="2" s="1"/>
  <c r="E79" i="2" s="1"/>
  <c r="E80" i="2" s="1"/>
  <c r="E81" i="2" s="1"/>
  <c r="E82" i="2" s="1"/>
  <c r="E83" i="2" s="1"/>
  <c r="E84" i="2" s="1"/>
  <c r="E85" i="2" s="1"/>
  <c r="E86" i="2" s="1"/>
  <c r="E87" i="2" s="1"/>
  <c r="E88" i="2" s="1"/>
  <c r="E89" i="2" s="1"/>
  <c r="E90" i="2" s="1"/>
  <c r="E91" i="2" s="1"/>
  <c r="E92" i="2" s="1"/>
  <c r="E93" i="2" s="1"/>
  <c r="E94" i="2" s="1"/>
  <c r="E95" i="2" s="1"/>
  <c r="E96" i="2" s="1"/>
  <c r="E97" i="2" s="1"/>
  <c r="E98" i="2" s="1"/>
  <c r="E99" i="2" s="1"/>
  <c r="E100" i="2" s="1"/>
  <c r="E101" i="2" s="1"/>
  <c r="E102" i="2" s="1"/>
  <c r="E103" i="2" s="1"/>
  <c r="E104" i="2" s="1"/>
  <c r="E105" i="2" s="1"/>
  <c r="E106" i="2" s="1"/>
  <c r="E107" i="2" s="1"/>
  <c r="E108" i="2" s="1"/>
  <c r="E109" i="2" s="1"/>
  <c r="E110" i="2" s="1"/>
  <c r="E111" i="2" s="1"/>
  <c r="E112" i="2" s="1"/>
  <c r="E113" i="2" s="1"/>
  <c r="E114" i="2" s="1"/>
  <c r="E115" i="2" s="1"/>
  <c r="E116" i="2" s="1"/>
  <c r="E117" i="2" s="1"/>
  <c r="E118" i="2" s="1"/>
  <c r="E119" i="2" s="1"/>
  <c r="E120" i="2" s="1"/>
  <c r="E121" i="2" s="1"/>
  <c r="E122" i="2" s="1"/>
  <c r="E123" i="2" s="1"/>
  <c r="E124" i="2" s="1"/>
  <c r="E125" i="2" s="1"/>
  <c r="E126" i="2" s="1"/>
  <c r="E127" i="2" s="1"/>
  <c r="E128" i="2" s="1"/>
  <c r="E129" i="2" s="1"/>
  <c r="E130" i="2" s="1"/>
  <c r="E131" i="2" s="1"/>
  <c r="E2" i="2"/>
  <c r="E3" i="2" s="1"/>
  <c r="C370" i="2"/>
  <c r="C363" i="2"/>
  <c r="C356" i="2"/>
  <c r="C349" i="2"/>
  <c r="C342" i="2"/>
  <c r="C335" i="2"/>
  <c r="C328" i="2"/>
  <c r="C321" i="2"/>
  <c r="C314" i="2"/>
  <c r="C307" i="2"/>
  <c r="C300" i="2"/>
  <c r="C293" i="2"/>
  <c r="C286" i="2"/>
  <c r="C279" i="2"/>
  <c r="C272" i="2"/>
  <c r="C265" i="2"/>
  <c r="C258" i="2"/>
  <c r="C251" i="2"/>
  <c r="C244" i="2"/>
  <c r="C237" i="2"/>
  <c r="C230" i="2"/>
  <c r="C223" i="2"/>
  <c r="C216" i="2"/>
  <c r="C209" i="2"/>
  <c r="C202" i="2"/>
  <c r="C195" i="2"/>
  <c r="C188" i="2"/>
  <c r="C181" i="2"/>
  <c r="C174" i="2"/>
  <c r="C167" i="2"/>
  <c r="C160" i="2"/>
  <c r="C153" i="2"/>
  <c r="C146" i="2"/>
  <c r="C139" i="2"/>
  <c r="C132" i="2"/>
  <c r="C125" i="2"/>
  <c r="C118" i="2"/>
  <c r="C111" i="2"/>
  <c r="C104" i="2"/>
  <c r="C97" i="2"/>
  <c r="C90" i="2"/>
  <c r="C83" i="2"/>
  <c r="C76" i="2"/>
  <c r="C69" i="2"/>
  <c r="C62" i="2"/>
  <c r="C55" i="2"/>
  <c r="C48" i="2"/>
  <c r="C41" i="2"/>
  <c r="C34" i="2"/>
  <c r="C27" i="2"/>
  <c r="C20" i="2"/>
  <c r="C13" i="2"/>
  <c r="C6" i="2"/>
  <c r="D286" i="2" l="1"/>
  <c r="D97" i="2"/>
  <c r="D174" i="2"/>
  <c r="D223" i="2"/>
  <c r="D230" i="2"/>
  <c r="D272" i="2"/>
  <c r="D279" i="2"/>
  <c r="D132" i="2"/>
  <c r="D181" i="2"/>
  <c r="D293" i="2"/>
  <c r="D209" i="2"/>
  <c r="D321" i="2"/>
  <c r="D125" i="2"/>
  <c r="D216" i="2"/>
  <c r="D328" i="2"/>
  <c r="D153" i="2"/>
  <c r="D160" i="2"/>
  <c r="D237" i="2"/>
  <c r="D342" i="2"/>
  <c r="D167" i="2"/>
  <c r="D265" i="2"/>
  <c r="D349" i="2"/>
  <c r="D335" i="2"/>
  <c r="D139" i="2"/>
  <c r="D188" i="2"/>
  <c r="D244" i="2"/>
  <c r="D300" i="2"/>
  <c r="D356" i="2"/>
  <c r="D111" i="2"/>
  <c r="D195" i="2"/>
  <c r="D251" i="2"/>
  <c r="D307" i="2"/>
  <c r="D363" i="2"/>
  <c r="D118" i="2"/>
  <c r="D146" i="2"/>
  <c r="D202" i="2"/>
  <c r="D258" i="2"/>
  <c r="D314" i="2"/>
  <c r="D370" i="2"/>
  <c r="D69" i="2"/>
  <c r="D76" i="2"/>
  <c r="D34" i="2"/>
  <c r="D41" i="2"/>
  <c r="D55" i="2"/>
  <c r="D62" i="2"/>
  <c r="D48" i="2"/>
  <c r="D27" i="2"/>
  <c r="D83" i="2"/>
  <c r="D90" i="2"/>
  <c r="D104" i="2"/>
  <c r="D20" i="2"/>
  <c r="D6" i="2"/>
  <c r="D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Evans,DJ,David,TSD R</author>
  </authors>
  <commentList>
    <comment ref="C1" authorId="0" shapeId="0" xr:uid="{B23BF19A-5E8C-46A3-9919-2D3E43C58C91}">
      <text>
        <r>
          <rPr>
            <b/>
            <sz val="9"/>
            <color indexed="81"/>
            <rFont val="Tahoma"/>
            <family val="2"/>
          </rPr>
          <t>Insert your leave entitlement per year here.
e.g. 20,25,27,30,32.5</t>
        </r>
        <r>
          <rPr>
            <sz val="9"/>
            <color indexed="81"/>
            <rFont val="Tahoma"/>
            <family val="2"/>
          </rPr>
          <t xml:space="preserve">
</t>
        </r>
      </text>
    </comment>
    <comment ref="A4" authorId="0" shapeId="0" xr:uid="{32D0BBE8-EDB5-49EA-ADEF-68BED9BA1224}">
      <text>
        <r>
          <rPr>
            <b/>
            <sz val="9"/>
            <color indexed="81"/>
            <rFont val="Tahoma"/>
            <family val="2"/>
          </rPr>
          <t>If you have more bank holidays insert a line here (i.e. Scotland)</t>
        </r>
        <r>
          <rPr>
            <sz val="9"/>
            <color indexed="81"/>
            <rFont val="Tahoma"/>
            <family val="2"/>
          </rPr>
          <t xml:space="preserve">
https://www.gov.uk/bank-holidays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Lilley,AJ,Adrian,BAP R</author>
  </authors>
  <commentList>
    <comment ref="B1" authorId="0" shapeId="0" xr:uid="{853D2577-3B3F-4464-B54A-8B99EED8FF24}">
      <text>
        <r>
          <rPr>
            <b/>
            <sz val="9"/>
            <color indexed="81"/>
            <rFont val="Tahoma"/>
            <family val="2"/>
          </rPr>
          <t>Lilley,AJ,Adrian,BAP R:</t>
        </r>
        <r>
          <rPr>
            <sz val="9"/>
            <color indexed="81"/>
            <rFont val="Tahoma"/>
            <family val="2"/>
          </rPr>
          <t xml:space="preserve">
Where you travel to meet clients, have meetings off site that are not in Basol enabled premise these are counted as an office day but will not appear in the company statistics, so I suggest you add a note for any of these. (Where you were who you were meeing, was it long distance travel that meant you culd not go to your usual place of work on the same day. </t>
        </r>
      </text>
    </comment>
    <comment ref="D1" authorId="0" shapeId="0" xr:uid="{9E19448B-DF56-4B33-A267-4CABA5B9FDCE}">
      <text>
        <r>
          <rPr>
            <b/>
            <sz val="9"/>
            <color indexed="81"/>
            <rFont val="Tahoma"/>
            <family val="2"/>
          </rPr>
          <t>Lilley,AJ,Adrian,BAP R:</t>
        </r>
        <r>
          <rPr>
            <sz val="9"/>
            <color indexed="81"/>
            <rFont val="Tahoma"/>
            <family val="2"/>
          </rPr>
          <t xml:space="preserve">
Adds wek on week to keep an average weekly attendance figure.</t>
        </r>
      </text>
    </comment>
    <comment ref="E1" authorId="0" shapeId="0" xr:uid="{6F5A6DC0-F7AF-45C3-BBCD-6E9D78B8A45E}">
      <text>
        <r>
          <rPr>
            <b/>
            <sz val="9"/>
            <color indexed="81"/>
            <rFont val="Tahoma"/>
            <family val="2"/>
          </rPr>
          <t>Lilley,AJ,Adrian,BAP R:</t>
        </r>
        <r>
          <rPr>
            <sz val="9"/>
            <color indexed="81"/>
            <rFont val="Tahoma"/>
            <family val="2"/>
          </rPr>
          <t xml:space="preserve">
For 30 days leave and 8 bank holidays Total Office days = 133.2 and for 32.5 days leave = 131.7 from available annual working days of 260 assuming a 5 day working week</t>
        </r>
      </text>
    </comment>
    <comment ref="F1" authorId="0" shapeId="0" xr:uid="{F12D7C02-5432-4258-BEBD-A4109C2073FC}">
      <text>
        <r>
          <rPr>
            <b/>
            <sz val="9"/>
            <color indexed="81"/>
            <rFont val="Tahoma"/>
            <family val="2"/>
          </rPr>
          <t>Lilley,AJ,Adrian,BAP R:</t>
        </r>
        <r>
          <rPr>
            <sz val="9"/>
            <color indexed="81"/>
            <rFont val="Tahoma"/>
            <family val="2"/>
          </rPr>
          <t xml:space="preserve">
For discussion with your Manager Include any detail around days of absence, Working from a non Basol Building etc. For Sick or Leave record  as Zero, but for off site travel/customer sites record One for each day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Lilley,AJ,Adrian,BAP R</author>
  </authors>
  <commentList>
    <comment ref="B1" authorId="0" shapeId="0" xr:uid="{2BEE687C-7F79-4D35-A916-68B34311287A}">
      <text>
        <r>
          <rPr>
            <b/>
            <sz val="9"/>
            <color indexed="81"/>
            <rFont val="Tahoma"/>
            <family val="2"/>
          </rPr>
          <t>Lilley,AJ,Adrian,BAP R:</t>
        </r>
        <r>
          <rPr>
            <sz val="9"/>
            <color indexed="81"/>
            <rFont val="Tahoma"/>
            <family val="2"/>
          </rPr>
          <t xml:space="preserve">
Where you travel to meet clients, have meetings off site that are not in Basol enabled premise these are counted as an office day but will not appear in the company statistics, so I suggest you add a note for any of these. (Where you were who you were meeing, was it long distance travel that meant you culd not go to your usual place of work on the same day. </t>
        </r>
      </text>
    </comment>
    <comment ref="D1" authorId="0" shapeId="0" xr:uid="{22D5BB44-A2ED-4008-A89B-893A7C6C7E5F}">
      <text>
        <r>
          <rPr>
            <b/>
            <sz val="9"/>
            <color indexed="81"/>
            <rFont val="Tahoma"/>
            <family val="2"/>
          </rPr>
          <t>Lilley,AJ,Adrian,BAP R:</t>
        </r>
        <r>
          <rPr>
            <sz val="9"/>
            <color indexed="81"/>
            <rFont val="Tahoma"/>
            <family val="2"/>
          </rPr>
          <t xml:space="preserve">
Adds week on week to keep an average weekly attendance figure.</t>
        </r>
      </text>
    </comment>
    <comment ref="E1" authorId="0" shapeId="0" xr:uid="{639F6C66-1116-4126-891A-65830803FEBD}">
      <text>
        <r>
          <rPr>
            <b/>
            <sz val="9"/>
            <color indexed="81"/>
            <rFont val="Tahoma"/>
            <family val="2"/>
          </rPr>
          <t>Lilley,AJ,Adrian,BAP R:</t>
        </r>
        <r>
          <rPr>
            <sz val="9"/>
            <color indexed="81"/>
            <rFont val="Tahoma"/>
            <family val="2"/>
          </rPr>
          <t xml:space="preserve">
For 30 days leave and 8 bank holidays Total Office days = 133.2 and for 32.5 days leave = 131.7 from available annual working days of 260 assuming a 5 day working week</t>
        </r>
      </text>
    </comment>
    <comment ref="F1" authorId="0" shapeId="0" xr:uid="{A14026DA-68C1-4FDB-9AB1-B965B3658542}">
      <text>
        <r>
          <rPr>
            <b/>
            <sz val="9"/>
            <color indexed="81"/>
            <rFont val="Tahoma"/>
            <family val="2"/>
          </rPr>
          <t>Lilley,AJ,Adrian,BAP R:</t>
        </r>
        <r>
          <rPr>
            <sz val="9"/>
            <color indexed="81"/>
            <rFont val="Tahoma"/>
            <family val="2"/>
          </rPr>
          <t xml:space="preserve">
For discussion with your Manager Include any detail around days of absence, Working from a non Basol Building etc. For Sick or Leave record  as Zero, but for off site travel/customer sites record One for each day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Lilley,AJ,Adrian,BAP R</author>
  </authors>
  <commentList>
    <comment ref="B1" authorId="0" shapeId="0" xr:uid="{9A3AF405-E37D-47E9-8699-F1951191E0D3}">
      <text>
        <r>
          <rPr>
            <b/>
            <sz val="9"/>
            <color indexed="81"/>
            <rFont val="Tahoma"/>
            <family val="2"/>
          </rPr>
          <t>Lilley,AJ,Adrian,BAP R:</t>
        </r>
        <r>
          <rPr>
            <sz val="9"/>
            <color indexed="81"/>
            <rFont val="Tahoma"/>
            <family val="2"/>
          </rPr>
          <t xml:space="preserve">
Where you travel to meet clients, have meetings off site that are not in Basol enabled premise these are counted as an office day but will not appear in the company statistics, so I suggest you add a note for any of these. (Where you were who you were meeing, was it long distance travel that meant you culd not go to your usual place of work on the same day. </t>
        </r>
      </text>
    </comment>
    <comment ref="D1" authorId="0" shapeId="0" xr:uid="{4FC1C5E4-502B-467D-B3FC-968A355A8BF7}">
      <text>
        <r>
          <rPr>
            <b/>
            <sz val="9"/>
            <color indexed="81"/>
            <rFont val="Tahoma"/>
            <family val="2"/>
          </rPr>
          <t>Lilley,AJ,Adrian,BAP R:</t>
        </r>
        <r>
          <rPr>
            <sz val="9"/>
            <color indexed="81"/>
            <rFont val="Tahoma"/>
            <family val="2"/>
          </rPr>
          <t xml:space="preserve">
Adds week on week to keep an average weekly attendance figure.</t>
        </r>
      </text>
    </comment>
    <comment ref="E1" authorId="0" shapeId="0" xr:uid="{0EE21C1C-8101-4B47-BBF1-CBA0F112BF86}">
      <text>
        <r>
          <rPr>
            <b/>
            <sz val="9"/>
            <color indexed="81"/>
            <rFont val="Tahoma"/>
            <family val="2"/>
          </rPr>
          <t>Lilley,AJ,Adrian,BAP R:</t>
        </r>
        <r>
          <rPr>
            <sz val="9"/>
            <color indexed="81"/>
            <rFont val="Tahoma"/>
            <family val="2"/>
          </rPr>
          <t xml:space="preserve">
For 30 days leave and 8 bank holidays Total Office days = 133.2 and for 32.5 days leave = 131.7 from available annual working days of 260 assuming a 5 day working week</t>
        </r>
      </text>
    </comment>
    <comment ref="F1" authorId="0" shapeId="0" xr:uid="{E5DAAFC7-8C97-494E-8A1F-E448A8FAAB22}">
      <text>
        <r>
          <rPr>
            <b/>
            <sz val="9"/>
            <color indexed="81"/>
            <rFont val="Tahoma"/>
            <family val="2"/>
          </rPr>
          <t>Lilley,AJ,Adrian,BAP R:</t>
        </r>
        <r>
          <rPr>
            <sz val="9"/>
            <color indexed="81"/>
            <rFont val="Tahoma"/>
            <family val="2"/>
          </rPr>
          <t xml:space="preserve">
For discussion with your Manager Include any detail around days of absence, Working from a non Basol Building etc. For Sick or Leave record  as Zero, but for off site travel/customer sites record One for each day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Lilley,AJ,Adrian,BAP R</author>
  </authors>
  <commentList>
    <comment ref="B1" authorId="0" shapeId="0" xr:uid="{5813C93C-F91A-4D0C-AB7E-713919E46B83}">
      <text>
        <r>
          <rPr>
            <b/>
            <sz val="9"/>
            <color indexed="81"/>
            <rFont val="Tahoma"/>
            <family val="2"/>
          </rPr>
          <t>Lilley,AJ,Adrian,BAP R:</t>
        </r>
        <r>
          <rPr>
            <sz val="9"/>
            <color indexed="81"/>
            <rFont val="Tahoma"/>
            <family val="2"/>
          </rPr>
          <t xml:space="preserve">
Where you travel to meet clients, have meetings off site that are not in Basol enabled premise these are counted as an office day but will not appear in the company statistics, so I suggest you add a note for any of these. (Where you were who you were meeing, was it long distance travel that meant you culd not go to your usual place of work on the same day. </t>
        </r>
      </text>
    </comment>
    <comment ref="D1" authorId="0" shapeId="0" xr:uid="{8A7A216E-F18A-4EB2-BB60-6F0F0D357C88}">
      <text>
        <r>
          <rPr>
            <b/>
            <sz val="9"/>
            <color indexed="81"/>
            <rFont val="Tahoma"/>
            <family val="2"/>
          </rPr>
          <t>Lilley,AJ,Adrian,BAP R:</t>
        </r>
        <r>
          <rPr>
            <sz val="9"/>
            <color indexed="81"/>
            <rFont val="Tahoma"/>
            <family val="2"/>
          </rPr>
          <t xml:space="preserve">
Adds week on week to keep an average weekly attendance figure.</t>
        </r>
      </text>
    </comment>
    <comment ref="E1" authorId="0" shapeId="0" xr:uid="{77A06AE9-F8C0-4BD4-A370-9AE55C176FA7}">
      <text>
        <r>
          <rPr>
            <b/>
            <sz val="9"/>
            <color indexed="81"/>
            <rFont val="Tahoma"/>
            <family val="2"/>
          </rPr>
          <t>Lilley,AJ,Adrian,BAP R:</t>
        </r>
        <r>
          <rPr>
            <sz val="9"/>
            <color indexed="81"/>
            <rFont val="Tahoma"/>
            <family val="2"/>
          </rPr>
          <t xml:space="preserve">
For 30 days leave and 8 bank holidays Total Office days = 133.2 and for 32.5 days leave = 131.7 from available annual working days of 260 assuming a 5 day working week</t>
        </r>
      </text>
    </comment>
    <comment ref="F1" authorId="0" shapeId="0" xr:uid="{733E66E2-1AEF-4990-BF5D-DC9D9C13F196}">
      <text>
        <r>
          <rPr>
            <b/>
            <sz val="9"/>
            <color indexed="81"/>
            <rFont val="Tahoma"/>
            <family val="2"/>
          </rPr>
          <t>Lilley,AJ,Adrian,BAP R:</t>
        </r>
        <r>
          <rPr>
            <sz val="9"/>
            <color indexed="81"/>
            <rFont val="Tahoma"/>
            <family val="2"/>
          </rPr>
          <t xml:space="preserve">
For discussion with your Manager Include any detail around days of absence, Working from a non Basol Building etc. For Sick or Leave record  as Zero, but for off site travel/customer sites record One for each day</t>
        </r>
      </text>
    </comment>
  </commentList>
</comments>
</file>

<file path=xl/sharedStrings.xml><?xml version="1.0" encoding="utf-8"?>
<sst xmlns="http://schemas.openxmlformats.org/spreadsheetml/2006/main" count="71" uniqueCount="37">
  <si>
    <t>Working Days</t>
  </si>
  <si>
    <t>Working Weeks</t>
  </si>
  <si>
    <t>Minus Annual Leave &amp; Bank Holidays</t>
  </si>
  <si>
    <t>New Year</t>
  </si>
  <si>
    <t>Easter Monday</t>
  </si>
  <si>
    <t>Good Friday</t>
  </si>
  <si>
    <t>Early May</t>
  </si>
  <si>
    <t>Christmas Day</t>
  </si>
  <si>
    <t>Boxing Day</t>
  </si>
  <si>
    <t>Date</t>
  </si>
  <si>
    <t>Weekends</t>
  </si>
  <si>
    <t>Bank Holidays</t>
  </si>
  <si>
    <t>Sick Absence/Other Leave</t>
  </si>
  <si>
    <t>Key</t>
  </si>
  <si>
    <t>Weekly Total</t>
  </si>
  <si>
    <t>Rolling Average Attendance</t>
  </si>
  <si>
    <t xml:space="preserve">Running Total number of Office Days </t>
  </si>
  <si>
    <t>Working Day (Enter1 for Office 0 a non-office day)</t>
  </si>
  <si>
    <t xml:space="preserve">Narrative </t>
  </si>
  <si>
    <t>Leave Entitlement</t>
  </si>
  <si>
    <t>Weeks Per Year</t>
  </si>
  <si>
    <t>Expected total days Attendance in office</t>
  </si>
  <si>
    <t>Expected Ave days per week</t>
  </si>
  <si>
    <t>Totals</t>
  </si>
  <si>
    <t>%</t>
  </si>
  <si>
    <t>Weekly Ave.</t>
  </si>
  <si>
    <t>2025 total so far</t>
  </si>
  <si>
    <t>=</t>
  </si>
  <si>
    <t>Spring (Late May)</t>
  </si>
  <si>
    <t>Summer (August)</t>
  </si>
  <si>
    <t>Total Bank Holidays</t>
  </si>
  <si>
    <t>2026 total so far</t>
  </si>
  <si>
    <t>2027 total so far</t>
  </si>
  <si>
    <t>2028 total so far</t>
  </si>
  <si>
    <t>Link to policy</t>
  </si>
  <si>
    <t>Flex Change Process</t>
  </si>
  <si>
    <t>If 3&amp;2 attendance does not work for you please consider a Flex Change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</si>
</sst>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sz val="9"/>
      <color indexed="81"/>
      <name val="Tahoma"/>
      <family val="2"/>
    </font>
    <font>
      <b/>
      <sz val="9"/>
      <color indexed="81"/>
      <name val="Tahoma"/>
      <family val="2"/>
    </font>
    <font>
      <sz val="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14" fontId="0" fillId="0" borderId="0" xfId="0" applyNumberFormat="1"/>
    <xf numFmtId="14" fontId="0" fillId="2" borderId="0" xfId="0" applyNumberFormat="1" applyFill="1"/>
    <xf numFmtId="0" fontId="0" fillId="2" borderId="0" xfId="0" applyFill="1"/>
    <xf numFmtId="14" fontId="0" fillId="3" borderId="0" xfId="0" applyNumberFormat="1" applyFill="1"/>
    <xf numFmtId="0" fontId="0" fillId="3" borderId="0" xfId="0" applyFill="1"/>
    <xf numFmtId="0" fontId="1" fillId="0" borderId="0" xfId="0" applyFont="1" applyAlignment="1">
      <alignment horizontal="center"/>
    </xf>
    <xf numFmtId="0" fontId="1" fillId="2" borderId="0" xfId="0" applyFont="1" applyFill="1" applyAlignment="1">
      <alignment horizontal="center"/>
    </xf>
    <xf numFmtId="0" fontId="1" fillId="3" borderId="0" xfId="0" applyFont="1" applyFill="1" applyAlignment="1">
      <alignment horizontal="center"/>
    </xf>
    <xf numFmtId="0" fontId="1" fillId="4" borderId="0" xfId="0" applyFont="1" applyFill="1" applyAlignment="1">
      <alignment horizontal="center"/>
    </xf>
    <xf numFmtId="2" fontId="0" fillId="0" borderId="0" xfId="0" applyNumberFormat="1"/>
    <xf numFmtId="0" fontId="0" fillId="0" borderId="0" xfId="0" applyAlignment="1">
      <alignment wrapText="1"/>
    </xf>
    <xf numFmtId="0" fontId="0" fillId="0" borderId="1" xfId="0" applyBorder="1" applyAlignment="1">
      <alignment horizontal="center"/>
    </xf>
    <xf numFmtId="0" fontId="1" fillId="0" borderId="1" xfId="0" applyFont="1" applyBorder="1"/>
    <xf numFmtId="0" fontId="0" fillId="0" borderId="1" xfId="0" applyBorder="1"/>
    <xf numFmtId="0" fontId="0" fillId="0" borderId="2" xfId="0" applyBorder="1"/>
    <xf numFmtId="0" fontId="5"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bttsm.service-now.com/esc?id=kb_article&amp;table=kb_knowledge&amp;sys_id=e37249a0fbe7a2d41614f72bbeefdc99&amp;recordUrl=%2Fkb_view.do%3Fsys_kb_id%3De37249a0fbe7a2d41614f72bbeefdc99"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8426-0B24-431A-A6BD-DD8F230EA400}">
  <dimension ref="A1:H13"/>
  <sheetViews>
    <sheetView tabSelected="1" zoomScale="150" zoomScaleNormal="150" workbookViewId="0"/>
  </sheetViews>
  <sheetFormatPr defaultRowHeight="14.5" x14ac:dyDescent="0.35"/>
  <cols>
    <col min="1" max="1" width="16.54296875" bestFit="1" customWidth="1"/>
    <col min="2" max="2" width="11.81640625" bestFit="1" customWidth="1"/>
    <col min="3" max="3" width="16.54296875" customWidth="1"/>
    <col min="4" max="4" width="14.1796875" bestFit="1" customWidth="1"/>
    <col min="5" max="5" width="14.1796875" customWidth="1"/>
    <col min="6" max="6" width="10.1796875" customWidth="1"/>
    <col min="9" max="9" width="8.7265625" customWidth="1"/>
  </cols>
  <sheetData>
    <row r="1" spans="1:8" ht="58" x14ac:dyDescent="0.35">
      <c r="A1" t="s">
        <v>1</v>
      </c>
      <c r="B1" t="s">
        <v>0</v>
      </c>
      <c r="C1" s="11" t="s">
        <v>19</v>
      </c>
      <c r="D1" s="11" t="s">
        <v>2</v>
      </c>
      <c r="E1" s="11" t="s">
        <v>20</v>
      </c>
      <c r="F1" s="11" t="s">
        <v>21</v>
      </c>
      <c r="G1" s="1"/>
      <c r="H1" s="11" t="s">
        <v>22</v>
      </c>
    </row>
    <row r="2" spans="1:8" x14ac:dyDescent="0.35">
      <c r="A2">
        <v>52</v>
      </c>
      <c r="B2">
        <f>SUM(A2)*5</f>
        <v>260</v>
      </c>
      <c r="C2" s="3">
        <v>32.5</v>
      </c>
      <c r="D2">
        <f>SUM(B2-C2)-B13</f>
        <v>219.5</v>
      </c>
      <c r="E2">
        <f>SUM(D2)/5</f>
        <v>43.9</v>
      </c>
      <c r="F2">
        <f>SUM(E2)*3</f>
        <v>131.69999999999999</v>
      </c>
      <c r="H2">
        <v>2.4</v>
      </c>
    </row>
    <row r="3" spans="1:8" x14ac:dyDescent="0.35">
      <c r="F3" s="12" t="s">
        <v>23</v>
      </c>
      <c r="G3" s="12" t="s">
        <v>24</v>
      </c>
      <c r="H3" s="12" t="s">
        <v>25</v>
      </c>
    </row>
    <row r="4" spans="1:8" x14ac:dyDescent="0.35">
      <c r="A4" s="13" t="s">
        <v>11</v>
      </c>
      <c r="B4" s="14"/>
      <c r="D4" t="s">
        <v>26</v>
      </c>
      <c r="E4" t="s">
        <v>27</v>
      </c>
      <c r="F4">
        <f>SUM('2025'!E372)</f>
        <v>0</v>
      </c>
      <c r="G4" s="10">
        <f>SUM((100/F2)*F4)</f>
        <v>0</v>
      </c>
      <c r="H4" s="10">
        <f>SUM('2025'!D370)</f>
        <v>0</v>
      </c>
    </row>
    <row r="5" spans="1:8" x14ac:dyDescent="0.35">
      <c r="A5" t="s">
        <v>3</v>
      </c>
      <c r="B5">
        <v>1</v>
      </c>
      <c r="D5" t="s">
        <v>31</v>
      </c>
      <c r="E5" t="s">
        <v>27</v>
      </c>
      <c r="F5">
        <f>SUM('2026'!E365)</f>
        <v>0</v>
      </c>
      <c r="G5" s="10">
        <f>SUM((100/F2)*F5)</f>
        <v>0</v>
      </c>
      <c r="H5" s="10">
        <f>SUM('2026'!D365)</f>
        <v>0</v>
      </c>
    </row>
    <row r="6" spans="1:8" x14ac:dyDescent="0.35">
      <c r="A6" t="s">
        <v>5</v>
      </c>
      <c r="B6">
        <v>1</v>
      </c>
      <c r="D6" t="s">
        <v>32</v>
      </c>
      <c r="E6" t="s">
        <v>27</v>
      </c>
      <c r="F6">
        <f>SUM('2027'!E365)</f>
        <v>0</v>
      </c>
      <c r="G6" s="10">
        <f>SUM((100/F2)*F6)</f>
        <v>0</v>
      </c>
      <c r="H6" s="10">
        <f>SUM('2027'!D365)</f>
        <v>0</v>
      </c>
    </row>
    <row r="7" spans="1:8" x14ac:dyDescent="0.35">
      <c r="A7" t="s">
        <v>4</v>
      </c>
      <c r="B7">
        <v>1</v>
      </c>
      <c r="D7" t="s">
        <v>33</v>
      </c>
      <c r="E7" t="s">
        <v>27</v>
      </c>
      <c r="F7">
        <f>SUM('2028'!E367)</f>
        <v>0</v>
      </c>
      <c r="G7" s="10">
        <f>SUM((100/F2)*F7)</f>
        <v>0</v>
      </c>
      <c r="H7" s="10">
        <f>SUM('2028'!D365)</f>
        <v>0</v>
      </c>
    </row>
    <row r="8" spans="1:8" x14ac:dyDescent="0.35">
      <c r="A8" t="s">
        <v>6</v>
      </c>
      <c r="B8">
        <v>1</v>
      </c>
    </row>
    <row r="9" spans="1:8" x14ac:dyDescent="0.35">
      <c r="A9" t="s">
        <v>28</v>
      </c>
      <c r="B9">
        <v>1</v>
      </c>
    </row>
    <row r="10" spans="1:8" ht="87" x14ac:dyDescent="0.35">
      <c r="A10" t="s">
        <v>29</v>
      </c>
      <c r="B10">
        <v>1</v>
      </c>
      <c r="D10" s="11" t="s">
        <v>36</v>
      </c>
      <c r="E10" s="16" t="s">
        <v>35</v>
      </c>
    </row>
    <row r="11" spans="1:8" x14ac:dyDescent="0.35">
      <c r="A11" t="s">
        <v>7</v>
      </c>
      <c r="B11">
        <v>1</v>
      </c>
    </row>
    <row r="12" spans="1:8" x14ac:dyDescent="0.35">
      <c r="A12" t="s">
        <v>8</v>
      </c>
      <c r="B12">
        <v>1</v>
      </c>
    </row>
    <row r="13" spans="1:8" x14ac:dyDescent="0.35">
      <c r="A13" s="15" t="s">
        <v>30</v>
      </c>
      <c r="B13" s="15">
        <f>SUM(B5:B12)</f>
        <v>8</v>
      </c>
    </row>
  </sheetData>
  <phoneticPr fontId="4" type="noConversion"/>
  <hyperlinks>
    <hyperlink ref="E10" r:id="rId1" xr:uid="{41CF7EC1-4FEE-4C6D-8A3D-04252BFF39C3}"/>
  </hyperlinks>
  <pageMargins left="0.7" right="0.7" top="0.75" bottom="0.75" header="0.3" footer="0.3"/>
  <headerFooter>
    <oddHeader>&amp;R&amp;"Century Gothic"&amp;9&amp;K5514B4 General&amp;1#_x000D_</oddHeader>
    <oddFooter>&amp;R_x000D_&amp;1#&amp;"Century Gothic"&amp;9&amp;K5514B4 General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9B9AB-3E84-48E4-9307-7D21CD9B4FDB}">
  <dimension ref="A1:G375"/>
  <sheetViews>
    <sheetView zoomScale="150" zoomScaleNormal="150" workbookViewId="0">
      <pane xSplit="5" ySplit="7" topLeftCell="F8" activePane="bottomRight" state="frozen"/>
      <selection pane="topRight" activeCell="F1" sqref="F1"/>
      <selection pane="bottomLeft" activeCell="A8" sqref="A8"/>
      <selection pane="bottomRight"/>
    </sheetView>
  </sheetViews>
  <sheetFormatPr defaultRowHeight="14.5" x14ac:dyDescent="0.35"/>
  <cols>
    <col min="1" max="1" width="10.36328125" bestFit="1" customWidth="1"/>
    <col min="2" max="2" width="13.90625" bestFit="1" customWidth="1"/>
    <col min="3" max="3" width="11" bestFit="1" customWidth="1"/>
    <col min="4" max="4" width="17.1796875" bestFit="1" customWidth="1"/>
    <col min="5" max="5" width="22.1796875" bestFit="1" customWidth="1"/>
    <col min="6" max="6" width="24.1796875" customWidth="1"/>
    <col min="7" max="7" width="22.81640625" bestFit="1" customWidth="1"/>
    <col min="9" max="9" width="22.81640625" bestFit="1" customWidth="1"/>
  </cols>
  <sheetData>
    <row r="1" spans="1:7" ht="58" x14ac:dyDescent="0.35">
      <c r="A1" t="s">
        <v>9</v>
      </c>
      <c r="B1" s="11" t="s">
        <v>17</v>
      </c>
      <c r="C1" t="s">
        <v>14</v>
      </c>
      <c r="D1" s="11" t="s">
        <v>15</v>
      </c>
      <c r="E1" s="11" t="s">
        <v>16</v>
      </c>
      <c r="F1" s="11" t="s">
        <v>18</v>
      </c>
      <c r="G1" s="6" t="s">
        <v>13</v>
      </c>
    </row>
    <row r="2" spans="1:7" x14ac:dyDescent="0.35">
      <c r="A2" s="1">
        <v>45656</v>
      </c>
      <c r="D2" s="10"/>
      <c r="E2">
        <f>SUM(B2)</f>
        <v>0</v>
      </c>
      <c r="F2" s="11"/>
      <c r="G2" s="7" t="s">
        <v>10</v>
      </c>
    </row>
    <row r="3" spans="1:7" x14ac:dyDescent="0.35">
      <c r="A3" s="1">
        <v>45657</v>
      </c>
      <c r="D3" s="10"/>
      <c r="E3">
        <f>SUM(E2)+B3</f>
        <v>0</v>
      </c>
      <c r="F3" s="11"/>
      <c r="G3" s="8" t="s">
        <v>11</v>
      </c>
    </row>
    <row r="4" spans="1:7" x14ac:dyDescent="0.35">
      <c r="A4" s="4">
        <v>45658</v>
      </c>
      <c r="B4" s="5">
        <v>0</v>
      </c>
      <c r="D4" s="10"/>
      <c r="E4">
        <f t="shared" ref="E4:E67" si="0">SUM(E3)+B4</f>
        <v>0</v>
      </c>
      <c r="F4" s="11"/>
      <c r="G4" s="9" t="s">
        <v>12</v>
      </c>
    </row>
    <row r="5" spans="1:7" x14ac:dyDescent="0.35">
      <c r="A5" s="1">
        <v>45659</v>
      </c>
      <c r="D5" s="10"/>
      <c r="E5">
        <f t="shared" si="0"/>
        <v>0</v>
      </c>
      <c r="F5" s="11"/>
    </row>
    <row r="6" spans="1:7" x14ac:dyDescent="0.35">
      <c r="A6" s="1">
        <v>45660</v>
      </c>
      <c r="C6">
        <f>SUM(B2:B6)</f>
        <v>0</v>
      </c>
      <c r="D6" s="10">
        <f>SUM(C6)/1</f>
        <v>0</v>
      </c>
      <c r="E6">
        <f t="shared" si="0"/>
        <v>0</v>
      </c>
      <c r="F6" s="11"/>
      <c r="G6" t="s">
        <v>34</v>
      </c>
    </row>
    <row r="7" spans="1:7" x14ac:dyDescent="0.35">
      <c r="A7" s="2">
        <v>45661</v>
      </c>
      <c r="B7" s="3">
        <v>0</v>
      </c>
      <c r="D7" s="10"/>
      <c r="E7">
        <f t="shared" si="0"/>
        <v>0</v>
      </c>
      <c r="F7" s="11"/>
    </row>
    <row r="8" spans="1:7" x14ac:dyDescent="0.35">
      <c r="A8" s="2">
        <v>45662</v>
      </c>
      <c r="B8" s="3">
        <v>0</v>
      </c>
      <c r="D8" s="10"/>
      <c r="E8">
        <f t="shared" si="0"/>
        <v>0</v>
      </c>
      <c r="F8" s="11"/>
    </row>
    <row r="9" spans="1:7" x14ac:dyDescent="0.35">
      <c r="A9" s="1">
        <v>45663</v>
      </c>
      <c r="D9" s="10"/>
      <c r="E9">
        <f t="shared" si="0"/>
        <v>0</v>
      </c>
      <c r="F9" s="11"/>
    </row>
    <row r="10" spans="1:7" x14ac:dyDescent="0.35">
      <c r="A10" s="1">
        <v>45664</v>
      </c>
      <c r="D10" s="10"/>
      <c r="E10">
        <f t="shared" si="0"/>
        <v>0</v>
      </c>
      <c r="F10" s="11"/>
    </row>
    <row r="11" spans="1:7" x14ac:dyDescent="0.35">
      <c r="A11" s="1">
        <v>45665</v>
      </c>
      <c r="D11" s="10"/>
      <c r="E11">
        <f t="shared" si="0"/>
        <v>0</v>
      </c>
      <c r="F11" s="11"/>
    </row>
    <row r="12" spans="1:7" x14ac:dyDescent="0.35">
      <c r="A12" s="1">
        <v>45666</v>
      </c>
      <c r="D12" s="10"/>
      <c r="E12">
        <f t="shared" si="0"/>
        <v>0</v>
      </c>
      <c r="F12" s="11"/>
    </row>
    <row r="13" spans="1:7" x14ac:dyDescent="0.35">
      <c r="A13" s="1">
        <v>45667</v>
      </c>
      <c r="C13">
        <f>SUM(B7:B13)</f>
        <v>0</v>
      </c>
      <c r="D13" s="10">
        <f>SUM(C13+C6)/2</f>
        <v>0</v>
      </c>
      <c r="E13">
        <f t="shared" si="0"/>
        <v>0</v>
      </c>
      <c r="F13" s="11"/>
    </row>
    <row r="14" spans="1:7" x14ac:dyDescent="0.35">
      <c r="A14" s="2">
        <v>45668</v>
      </c>
      <c r="B14" s="3">
        <v>0</v>
      </c>
      <c r="D14" s="10"/>
      <c r="E14">
        <f t="shared" si="0"/>
        <v>0</v>
      </c>
      <c r="F14" s="11"/>
    </row>
    <row r="15" spans="1:7" x14ac:dyDescent="0.35">
      <c r="A15" s="2">
        <v>45669</v>
      </c>
      <c r="B15" s="3">
        <v>0</v>
      </c>
      <c r="D15" s="10"/>
      <c r="E15">
        <f t="shared" si="0"/>
        <v>0</v>
      </c>
      <c r="F15" s="11"/>
    </row>
    <row r="16" spans="1:7" x14ac:dyDescent="0.35">
      <c r="A16" s="1">
        <v>45670</v>
      </c>
      <c r="D16" s="10"/>
      <c r="E16">
        <f t="shared" si="0"/>
        <v>0</v>
      </c>
      <c r="F16" s="11"/>
    </row>
    <row r="17" spans="1:6" x14ac:dyDescent="0.35">
      <c r="A17" s="1">
        <v>45671</v>
      </c>
      <c r="D17" s="10"/>
      <c r="E17">
        <f t="shared" si="0"/>
        <v>0</v>
      </c>
      <c r="F17" s="11"/>
    </row>
    <row r="18" spans="1:6" x14ac:dyDescent="0.35">
      <c r="A18" s="1">
        <v>45672</v>
      </c>
      <c r="D18" s="10"/>
      <c r="E18">
        <f t="shared" si="0"/>
        <v>0</v>
      </c>
      <c r="F18" s="11"/>
    </row>
    <row r="19" spans="1:6" x14ac:dyDescent="0.35">
      <c r="A19" s="1">
        <v>45673</v>
      </c>
      <c r="D19" s="10"/>
      <c r="E19">
        <f t="shared" si="0"/>
        <v>0</v>
      </c>
      <c r="F19" s="11"/>
    </row>
    <row r="20" spans="1:6" x14ac:dyDescent="0.35">
      <c r="A20" s="1">
        <v>45674</v>
      </c>
      <c r="C20">
        <f>SUM(B14:B20)</f>
        <v>0</v>
      </c>
      <c r="D20" s="10">
        <f>SUM(C6+C13+C20)/3</f>
        <v>0</v>
      </c>
      <c r="E20">
        <f t="shared" si="0"/>
        <v>0</v>
      </c>
      <c r="F20" s="11"/>
    </row>
    <row r="21" spans="1:6" x14ac:dyDescent="0.35">
      <c r="A21" s="2">
        <v>45675</v>
      </c>
      <c r="B21" s="3">
        <v>0</v>
      </c>
      <c r="D21" s="10"/>
      <c r="E21">
        <f t="shared" si="0"/>
        <v>0</v>
      </c>
      <c r="F21" s="11"/>
    </row>
    <row r="22" spans="1:6" x14ac:dyDescent="0.35">
      <c r="A22" s="2">
        <v>45676</v>
      </c>
      <c r="B22" s="3">
        <v>0</v>
      </c>
      <c r="D22" s="10"/>
      <c r="E22">
        <f t="shared" si="0"/>
        <v>0</v>
      </c>
      <c r="F22" s="11"/>
    </row>
    <row r="23" spans="1:6" x14ac:dyDescent="0.35">
      <c r="A23" s="1">
        <v>45677</v>
      </c>
      <c r="D23" s="10"/>
      <c r="E23">
        <f t="shared" si="0"/>
        <v>0</v>
      </c>
      <c r="F23" s="11"/>
    </row>
    <row r="24" spans="1:6" x14ac:dyDescent="0.35">
      <c r="A24" s="1">
        <v>45678</v>
      </c>
      <c r="D24" s="10"/>
      <c r="E24">
        <f t="shared" si="0"/>
        <v>0</v>
      </c>
      <c r="F24" s="11"/>
    </row>
    <row r="25" spans="1:6" x14ac:dyDescent="0.35">
      <c r="A25" s="1">
        <v>45679</v>
      </c>
      <c r="D25" s="10"/>
      <c r="E25">
        <f t="shared" si="0"/>
        <v>0</v>
      </c>
      <c r="F25" s="11"/>
    </row>
    <row r="26" spans="1:6" x14ac:dyDescent="0.35">
      <c r="A26" s="1">
        <v>45680</v>
      </c>
      <c r="D26" s="10"/>
      <c r="E26">
        <f t="shared" si="0"/>
        <v>0</v>
      </c>
      <c r="F26" s="11"/>
    </row>
    <row r="27" spans="1:6" x14ac:dyDescent="0.35">
      <c r="A27" s="1">
        <v>45681</v>
      </c>
      <c r="C27">
        <f>SUM(B21:B27)</f>
        <v>0</v>
      </c>
      <c r="D27" s="10">
        <f>SUM(C6+C13+C20+C27)/4</f>
        <v>0</v>
      </c>
      <c r="E27">
        <f t="shared" si="0"/>
        <v>0</v>
      </c>
      <c r="F27" s="11"/>
    </row>
    <row r="28" spans="1:6" x14ac:dyDescent="0.35">
      <c r="A28" s="2">
        <v>45682</v>
      </c>
      <c r="B28" s="3">
        <v>0</v>
      </c>
      <c r="D28" s="10"/>
      <c r="E28">
        <f t="shared" si="0"/>
        <v>0</v>
      </c>
      <c r="F28" s="11"/>
    </row>
    <row r="29" spans="1:6" x14ac:dyDescent="0.35">
      <c r="A29" s="2">
        <v>45683</v>
      </c>
      <c r="B29" s="3">
        <v>0</v>
      </c>
      <c r="D29" s="10"/>
      <c r="E29">
        <f t="shared" si="0"/>
        <v>0</v>
      </c>
      <c r="F29" s="11"/>
    </row>
    <row r="30" spans="1:6" x14ac:dyDescent="0.35">
      <c r="A30" s="1">
        <v>45684</v>
      </c>
      <c r="D30" s="10"/>
      <c r="E30">
        <f t="shared" si="0"/>
        <v>0</v>
      </c>
      <c r="F30" s="11"/>
    </row>
    <row r="31" spans="1:6" x14ac:dyDescent="0.35">
      <c r="A31" s="1">
        <v>45685</v>
      </c>
      <c r="D31" s="10"/>
      <c r="E31">
        <f t="shared" si="0"/>
        <v>0</v>
      </c>
      <c r="F31" s="11"/>
    </row>
    <row r="32" spans="1:6" x14ac:dyDescent="0.35">
      <c r="A32" s="1">
        <v>45686</v>
      </c>
      <c r="D32" s="10"/>
      <c r="E32">
        <f t="shared" si="0"/>
        <v>0</v>
      </c>
      <c r="F32" s="11"/>
    </row>
    <row r="33" spans="1:6" x14ac:dyDescent="0.35">
      <c r="A33" s="1">
        <v>45687</v>
      </c>
      <c r="D33" s="10"/>
      <c r="E33">
        <f t="shared" si="0"/>
        <v>0</v>
      </c>
      <c r="F33" s="11"/>
    </row>
    <row r="34" spans="1:6" x14ac:dyDescent="0.35">
      <c r="A34" s="1">
        <v>45688</v>
      </c>
      <c r="C34">
        <f>SUM(B28:B34)</f>
        <v>0</v>
      </c>
      <c r="D34" s="10">
        <f>SUM(C6+C13+C20+C27+C34)/5</f>
        <v>0</v>
      </c>
      <c r="E34">
        <f t="shared" si="0"/>
        <v>0</v>
      </c>
      <c r="F34" s="11"/>
    </row>
    <row r="35" spans="1:6" x14ac:dyDescent="0.35">
      <c r="A35" s="2">
        <v>45689</v>
      </c>
      <c r="B35" s="3">
        <v>0</v>
      </c>
      <c r="D35" s="10"/>
      <c r="E35">
        <f t="shared" si="0"/>
        <v>0</v>
      </c>
      <c r="F35" s="11"/>
    </row>
    <row r="36" spans="1:6" x14ac:dyDescent="0.35">
      <c r="A36" s="2">
        <v>45690</v>
      </c>
      <c r="B36" s="3">
        <v>0</v>
      </c>
      <c r="D36" s="10"/>
      <c r="E36">
        <f t="shared" si="0"/>
        <v>0</v>
      </c>
      <c r="F36" s="11"/>
    </row>
    <row r="37" spans="1:6" x14ac:dyDescent="0.35">
      <c r="A37" s="1">
        <v>45691</v>
      </c>
      <c r="D37" s="10"/>
      <c r="E37">
        <f t="shared" si="0"/>
        <v>0</v>
      </c>
      <c r="F37" s="11"/>
    </row>
    <row r="38" spans="1:6" x14ac:dyDescent="0.35">
      <c r="A38" s="1">
        <v>45692</v>
      </c>
      <c r="D38" s="10"/>
      <c r="E38">
        <f t="shared" si="0"/>
        <v>0</v>
      </c>
      <c r="F38" s="11"/>
    </row>
    <row r="39" spans="1:6" x14ac:dyDescent="0.35">
      <c r="A39" s="1">
        <v>45693</v>
      </c>
      <c r="D39" s="10"/>
      <c r="E39">
        <f t="shared" si="0"/>
        <v>0</v>
      </c>
      <c r="F39" s="11"/>
    </row>
    <row r="40" spans="1:6" x14ac:dyDescent="0.35">
      <c r="A40" s="1">
        <v>45694</v>
      </c>
      <c r="D40" s="10"/>
      <c r="E40">
        <f t="shared" si="0"/>
        <v>0</v>
      </c>
      <c r="F40" s="11"/>
    </row>
    <row r="41" spans="1:6" x14ac:dyDescent="0.35">
      <c r="A41" s="1">
        <v>45695</v>
      </c>
      <c r="C41">
        <f>SUM(B35:B41)</f>
        <v>0</v>
      </c>
      <c r="D41" s="10">
        <f>SUM(C6+C13+C20+C27+C34+C41)/6</f>
        <v>0</v>
      </c>
      <c r="E41">
        <f t="shared" si="0"/>
        <v>0</v>
      </c>
      <c r="F41" s="11"/>
    </row>
    <row r="42" spans="1:6" x14ac:dyDescent="0.35">
      <c r="A42" s="2">
        <v>45696</v>
      </c>
      <c r="B42" s="3">
        <v>0</v>
      </c>
      <c r="D42" s="10"/>
      <c r="E42">
        <f t="shared" si="0"/>
        <v>0</v>
      </c>
      <c r="F42" s="11"/>
    </row>
    <row r="43" spans="1:6" x14ac:dyDescent="0.35">
      <c r="A43" s="2">
        <v>45697</v>
      </c>
      <c r="B43" s="3">
        <v>0</v>
      </c>
      <c r="D43" s="10"/>
      <c r="E43">
        <f t="shared" si="0"/>
        <v>0</v>
      </c>
      <c r="F43" s="11"/>
    </row>
    <row r="44" spans="1:6" x14ac:dyDescent="0.35">
      <c r="A44" s="1">
        <v>45698</v>
      </c>
      <c r="D44" s="10"/>
      <c r="E44">
        <f t="shared" si="0"/>
        <v>0</v>
      </c>
      <c r="F44" s="11"/>
    </row>
    <row r="45" spans="1:6" x14ac:dyDescent="0.35">
      <c r="A45" s="1">
        <v>45699</v>
      </c>
      <c r="D45" s="10"/>
      <c r="E45">
        <f t="shared" si="0"/>
        <v>0</v>
      </c>
      <c r="F45" s="11"/>
    </row>
    <row r="46" spans="1:6" x14ac:dyDescent="0.35">
      <c r="A46" s="1">
        <v>45700</v>
      </c>
      <c r="D46" s="10"/>
      <c r="E46">
        <f t="shared" si="0"/>
        <v>0</v>
      </c>
      <c r="F46" s="11"/>
    </row>
    <row r="47" spans="1:6" x14ac:dyDescent="0.35">
      <c r="A47" s="1">
        <v>45701</v>
      </c>
      <c r="D47" s="10"/>
      <c r="E47">
        <f t="shared" si="0"/>
        <v>0</v>
      </c>
      <c r="F47" s="11"/>
    </row>
    <row r="48" spans="1:6" x14ac:dyDescent="0.35">
      <c r="A48" s="1">
        <v>45702</v>
      </c>
      <c r="C48">
        <f>SUM(B42:B48)</f>
        <v>0</v>
      </c>
      <c r="D48" s="10">
        <f>SUM(C6+C13+C20+C27+C34+C41+C48)/7</f>
        <v>0</v>
      </c>
      <c r="E48">
        <f t="shared" si="0"/>
        <v>0</v>
      </c>
      <c r="F48" s="11"/>
    </row>
    <row r="49" spans="1:6" x14ac:dyDescent="0.35">
      <c r="A49" s="2">
        <v>45703</v>
      </c>
      <c r="B49" s="3">
        <v>0</v>
      </c>
      <c r="D49" s="10"/>
      <c r="E49">
        <f t="shared" si="0"/>
        <v>0</v>
      </c>
      <c r="F49" s="11"/>
    </row>
    <row r="50" spans="1:6" x14ac:dyDescent="0.35">
      <c r="A50" s="2">
        <v>45704</v>
      </c>
      <c r="B50" s="3">
        <v>0</v>
      </c>
      <c r="D50" s="10"/>
      <c r="E50">
        <f t="shared" si="0"/>
        <v>0</v>
      </c>
      <c r="F50" s="11"/>
    </row>
    <row r="51" spans="1:6" x14ac:dyDescent="0.35">
      <c r="A51" s="1">
        <v>45705</v>
      </c>
      <c r="D51" s="10"/>
      <c r="E51">
        <f t="shared" si="0"/>
        <v>0</v>
      </c>
      <c r="F51" s="11"/>
    </row>
    <row r="52" spans="1:6" x14ac:dyDescent="0.35">
      <c r="A52" s="1">
        <v>45706</v>
      </c>
      <c r="D52" s="10"/>
      <c r="E52">
        <f t="shared" si="0"/>
        <v>0</v>
      </c>
      <c r="F52" s="11"/>
    </row>
    <row r="53" spans="1:6" x14ac:dyDescent="0.35">
      <c r="A53" s="1">
        <v>45707</v>
      </c>
      <c r="D53" s="10"/>
      <c r="E53">
        <f t="shared" si="0"/>
        <v>0</v>
      </c>
      <c r="F53" s="11"/>
    </row>
    <row r="54" spans="1:6" x14ac:dyDescent="0.35">
      <c r="A54" s="1">
        <v>45708</v>
      </c>
      <c r="D54" s="10"/>
      <c r="E54">
        <f t="shared" si="0"/>
        <v>0</v>
      </c>
      <c r="F54" s="11"/>
    </row>
    <row r="55" spans="1:6" x14ac:dyDescent="0.35">
      <c r="A55" s="1">
        <v>45709</v>
      </c>
      <c r="C55">
        <f>SUM(B49:B55)</f>
        <v>0</v>
      </c>
      <c r="D55" s="10">
        <f>SUM(C6+C13+C20+C27+C34+C41+C48+C55)/8</f>
        <v>0</v>
      </c>
      <c r="E55">
        <f t="shared" si="0"/>
        <v>0</v>
      </c>
      <c r="F55" s="11"/>
    </row>
    <row r="56" spans="1:6" x14ac:dyDescent="0.35">
      <c r="A56" s="2">
        <v>45710</v>
      </c>
      <c r="B56" s="3">
        <v>0</v>
      </c>
      <c r="D56" s="10"/>
      <c r="E56">
        <f t="shared" si="0"/>
        <v>0</v>
      </c>
      <c r="F56" s="11"/>
    </row>
    <row r="57" spans="1:6" x14ac:dyDescent="0.35">
      <c r="A57" s="2">
        <v>45711</v>
      </c>
      <c r="B57" s="3">
        <v>0</v>
      </c>
      <c r="D57" s="10"/>
      <c r="E57">
        <f t="shared" si="0"/>
        <v>0</v>
      </c>
      <c r="F57" s="11"/>
    </row>
    <row r="58" spans="1:6" x14ac:dyDescent="0.35">
      <c r="A58" s="1">
        <v>45712</v>
      </c>
      <c r="D58" s="10"/>
      <c r="E58">
        <f t="shared" si="0"/>
        <v>0</v>
      </c>
      <c r="F58" s="11"/>
    </row>
    <row r="59" spans="1:6" x14ac:dyDescent="0.35">
      <c r="A59" s="1">
        <v>45713</v>
      </c>
      <c r="D59" s="10"/>
      <c r="E59">
        <f t="shared" si="0"/>
        <v>0</v>
      </c>
      <c r="F59" s="11"/>
    </row>
    <row r="60" spans="1:6" x14ac:dyDescent="0.35">
      <c r="A60" s="1">
        <v>45714</v>
      </c>
      <c r="D60" s="10"/>
      <c r="E60">
        <f t="shared" si="0"/>
        <v>0</v>
      </c>
      <c r="F60" s="11"/>
    </row>
    <row r="61" spans="1:6" x14ac:dyDescent="0.35">
      <c r="A61" s="1">
        <v>45715</v>
      </c>
      <c r="D61" s="10"/>
      <c r="E61">
        <f t="shared" si="0"/>
        <v>0</v>
      </c>
      <c r="F61" s="11"/>
    </row>
    <row r="62" spans="1:6" x14ac:dyDescent="0.35">
      <c r="A62" s="1">
        <v>45716</v>
      </c>
      <c r="C62">
        <f>SUM(B56:B62)</f>
        <v>0</v>
      </c>
      <c r="D62" s="10">
        <f>SUM(C6+C13+C20+C27+C34+C41+C48+C55+C62)/9</f>
        <v>0</v>
      </c>
      <c r="E62">
        <f t="shared" si="0"/>
        <v>0</v>
      </c>
      <c r="F62" s="11"/>
    </row>
    <row r="63" spans="1:6" x14ac:dyDescent="0.35">
      <c r="A63" s="2">
        <v>45717</v>
      </c>
      <c r="B63" s="3">
        <v>0</v>
      </c>
      <c r="D63" s="10"/>
      <c r="E63">
        <f t="shared" si="0"/>
        <v>0</v>
      </c>
      <c r="F63" s="11"/>
    </row>
    <row r="64" spans="1:6" x14ac:dyDescent="0.35">
      <c r="A64" s="2">
        <v>45718</v>
      </c>
      <c r="B64" s="3">
        <v>0</v>
      </c>
      <c r="D64" s="10"/>
      <c r="E64">
        <f t="shared" si="0"/>
        <v>0</v>
      </c>
      <c r="F64" s="11"/>
    </row>
    <row r="65" spans="1:6" x14ac:dyDescent="0.35">
      <c r="A65" s="1">
        <v>45719</v>
      </c>
      <c r="D65" s="10"/>
      <c r="E65">
        <f t="shared" si="0"/>
        <v>0</v>
      </c>
      <c r="F65" s="11"/>
    </row>
    <row r="66" spans="1:6" x14ac:dyDescent="0.35">
      <c r="A66" s="1">
        <v>45720</v>
      </c>
      <c r="D66" s="10"/>
      <c r="E66">
        <f t="shared" si="0"/>
        <v>0</v>
      </c>
      <c r="F66" s="11"/>
    </row>
    <row r="67" spans="1:6" x14ac:dyDescent="0.35">
      <c r="A67" s="1">
        <v>45721</v>
      </c>
      <c r="D67" s="10"/>
      <c r="E67">
        <f t="shared" si="0"/>
        <v>0</v>
      </c>
      <c r="F67" s="11"/>
    </row>
    <row r="68" spans="1:6" x14ac:dyDescent="0.35">
      <c r="A68" s="1">
        <v>45722</v>
      </c>
      <c r="D68" s="10"/>
      <c r="E68">
        <f t="shared" ref="E68:E131" si="1">SUM(E67)+B68</f>
        <v>0</v>
      </c>
      <c r="F68" s="11"/>
    </row>
    <row r="69" spans="1:6" x14ac:dyDescent="0.35">
      <c r="A69" s="1">
        <v>45723</v>
      </c>
      <c r="C69">
        <f>SUM(B63:B69)</f>
        <v>0</v>
      </c>
      <c r="D69" s="10">
        <f>SUM(C6+C13+C20+C27+C34+C41+C48+C55+C62+C69)/10</f>
        <v>0</v>
      </c>
      <c r="E69">
        <f t="shared" si="1"/>
        <v>0</v>
      </c>
      <c r="F69" s="11"/>
    </row>
    <row r="70" spans="1:6" x14ac:dyDescent="0.35">
      <c r="A70" s="2">
        <v>45724</v>
      </c>
      <c r="B70" s="3">
        <v>0</v>
      </c>
      <c r="D70" s="10"/>
      <c r="E70">
        <f t="shared" si="1"/>
        <v>0</v>
      </c>
      <c r="F70" s="11"/>
    </row>
    <row r="71" spans="1:6" x14ac:dyDescent="0.35">
      <c r="A71" s="2">
        <v>45725</v>
      </c>
      <c r="B71" s="3">
        <v>0</v>
      </c>
      <c r="D71" s="10"/>
      <c r="E71">
        <f t="shared" si="1"/>
        <v>0</v>
      </c>
      <c r="F71" s="11"/>
    </row>
    <row r="72" spans="1:6" x14ac:dyDescent="0.35">
      <c r="A72" s="1">
        <v>45726</v>
      </c>
      <c r="D72" s="10"/>
      <c r="E72">
        <f t="shared" si="1"/>
        <v>0</v>
      </c>
      <c r="F72" s="11"/>
    </row>
    <row r="73" spans="1:6" x14ac:dyDescent="0.35">
      <c r="A73" s="1">
        <v>45727</v>
      </c>
      <c r="D73" s="10"/>
      <c r="E73">
        <f t="shared" si="1"/>
        <v>0</v>
      </c>
      <c r="F73" s="11"/>
    </row>
    <row r="74" spans="1:6" x14ac:dyDescent="0.35">
      <c r="A74" s="1">
        <v>45728</v>
      </c>
      <c r="D74" s="10"/>
      <c r="E74">
        <f t="shared" si="1"/>
        <v>0</v>
      </c>
      <c r="F74" s="11"/>
    </row>
    <row r="75" spans="1:6" x14ac:dyDescent="0.35">
      <c r="A75" s="1">
        <v>45729</v>
      </c>
      <c r="D75" s="10"/>
      <c r="E75">
        <f t="shared" si="1"/>
        <v>0</v>
      </c>
      <c r="F75" s="11"/>
    </row>
    <row r="76" spans="1:6" x14ac:dyDescent="0.35">
      <c r="A76" s="1">
        <v>45730</v>
      </c>
      <c r="C76">
        <f>SUM(B70:B76)</f>
        <v>0</v>
      </c>
      <c r="D76" s="10">
        <f>SUM(C6+C13+C20+C27+C34+C41+C48+C55+C62+C69+C76)/11</f>
        <v>0</v>
      </c>
      <c r="E76">
        <f t="shared" si="1"/>
        <v>0</v>
      </c>
      <c r="F76" s="11"/>
    </row>
    <row r="77" spans="1:6" x14ac:dyDescent="0.35">
      <c r="A77" s="2">
        <v>45731</v>
      </c>
      <c r="B77" s="3">
        <v>0</v>
      </c>
      <c r="D77" s="10"/>
      <c r="E77">
        <f t="shared" si="1"/>
        <v>0</v>
      </c>
      <c r="F77" s="11"/>
    </row>
    <row r="78" spans="1:6" x14ac:dyDescent="0.35">
      <c r="A78" s="2">
        <v>45732</v>
      </c>
      <c r="B78" s="3">
        <v>0</v>
      </c>
      <c r="D78" s="10"/>
      <c r="E78">
        <f t="shared" si="1"/>
        <v>0</v>
      </c>
      <c r="F78" s="11"/>
    </row>
    <row r="79" spans="1:6" x14ac:dyDescent="0.35">
      <c r="A79" s="1">
        <v>45733</v>
      </c>
      <c r="D79" s="10"/>
      <c r="E79">
        <f t="shared" si="1"/>
        <v>0</v>
      </c>
      <c r="F79" s="11"/>
    </row>
    <row r="80" spans="1:6" x14ac:dyDescent="0.35">
      <c r="A80" s="1">
        <v>45734</v>
      </c>
      <c r="D80" s="10"/>
      <c r="E80">
        <f t="shared" si="1"/>
        <v>0</v>
      </c>
      <c r="F80" s="11"/>
    </row>
    <row r="81" spans="1:6" x14ac:dyDescent="0.35">
      <c r="A81" s="1">
        <v>45735</v>
      </c>
      <c r="D81" s="10"/>
      <c r="E81">
        <f t="shared" si="1"/>
        <v>0</v>
      </c>
      <c r="F81" s="11"/>
    </row>
    <row r="82" spans="1:6" x14ac:dyDescent="0.35">
      <c r="A82" s="1">
        <v>45736</v>
      </c>
      <c r="D82" s="10"/>
      <c r="E82">
        <f t="shared" si="1"/>
        <v>0</v>
      </c>
      <c r="F82" s="11"/>
    </row>
    <row r="83" spans="1:6" x14ac:dyDescent="0.35">
      <c r="A83" s="1">
        <v>45737</v>
      </c>
      <c r="C83">
        <f>SUM(B77:B83)</f>
        <v>0</v>
      </c>
      <c r="D83" s="10">
        <f>SUM(C6+C13+C20+C27+C34+C41+C48+C55+C62+C69+C76+C83)/12</f>
        <v>0</v>
      </c>
      <c r="E83">
        <f t="shared" si="1"/>
        <v>0</v>
      </c>
      <c r="F83" s="11"/>
    </row>
    <row r="84" spans="1:6" x14ac:dyDescent="0.35">
      <c r="A84" s="2">
        <v>45738</v>
      </c>
      <c r="B84" s="3">
        <v>0</v>
      </c>
      <c r="D84" s="10"/>
      <c r="E84">
        <f t="shared" si="1"/>
        <v>0</v>
      </c>
      <c r="F84" s="11"/>
    </row>
    <row r="85" spans="1:6" x14ac:dyDescent="0.35">
      <c r="A85" s="2">
        <v>45739</v>
      </c>
      <c r="B85" s="3">
        <v>0</v>
      </c>
      <c r="D85" s="10"/>
      <c r="E85">
        <f t="shared" si="1"/>
        <v>0</v>
      </c>
      <c r="F85" s="11"/>
    </row>
    <row r="86" spans="1:6" x14ac:dyDescent="0.35">
      <c r="A86" s="1">
        <v>45740</v>
      </c>
      <c r="D86" s="10"/>
      <c r="E86">
        <f t="shared" si="1"/>
        <v>0</v>
      </c>
      <c r="F86" s="11"/>
    </row>
    <row r="87" spans="1:6" x14ac:dyDescent="0.35">
      <c r="A87" s="1">
        <v>45741</v>
      </c>
      <c r="D87" s="10"/>
      <c r="E87">
        <f t="shared" si="1"/>
        <v>0</v>
      </c>
      <c r="F87" s="11"/>
    </row>
    <row r="88" spans="1:6" x14ac:dyDescent="0.35">
      <c r="A88" s="1">
        <v>45742</v>
      </c>
      <c r="D88" s="10"/>
      <c r="E88">
        <f t="shared" si="1"/>
        <v>0</v>
      </c>
      <c r="F88" s="11"/>
    </row>
    <row r="89" spans="1:6" x14ac:dyDescent="0.35">
      <c r="A89" s="1">
        <v>45743</v>
      </c>
      <c r="D89" s="10"/>
      <c r="E89">
        <f t="shared" si="1"/>
        <v>0</v>
      </c>
      <c r="F89" s="11"/>
    </row>
    <row r="90" spans="1:6" x14ac:dyDescent="0.35">
      <c r="A90" s="1">
        <v>45744</v>
      </c>
      <c r="C90">
        <f>SUM(B84:B90)</f>
        <v>0</v>
      </c>
      <c r="D90" s="10">
        <f>SUM(C6+C13+C20+C27+C34+C41+C48+C55+C62+C69+C76+C83+C90)/13</f>
        <v>0</v>
      </c>
      <c r="E90">
        <f t="shared" si="1"/>
        <v>0</v>
      </c>
      <c r="F90" s="11"/>
    </row>
    <row r="91" spans="1:6" x14ac:dyDescent="0.35">
      <c r="A91" s="2">
        <v>45745</v>
      </c>
      <c r="B91" s="3">
        <v>0</v>
      </c>
      <c r="D91" s="10"/>
      <c r="E91">
        <f t="shared" si="1"/>
        <v>0</v>
      </c>
      <c r="F91" s="11"/>
    </row>
    <row r="92" spans="1:6" x14ac:dyDescent="0.35">
      <c r="A92" s="2">
        <v>45746</v>
      </c>
      <c r="B92" s="3">
        <v>0</v>
      </c>
      <c r="D92" s="10"/>
      <c r="E92">
        <f t="shared" si="1"/>
        <v>0</v>
      </c>
      <c r="F92" s="11"/>
    </row>
    <row r="93" spans="1:6" x14ac:dyDescent="0.35">
      <c r="A93" s="1">
        <v>45747</v>
      </c>
      <c r="D93" s="10"/>
      <c r="E93">
        <f t="shared" si="1"/>
        <v>0</v>
      </c>
      <c r="F93" s="11"/>
    </row>
    <row r="94" spans="1:6" x14ac:dyDescent="0.35">
      <c r="A94" s="1">
        <v>45748</v>
      </c>
      <c r="D94" s="10"/>
      <c r="E94">
        <f t="shared" si="1"/>
        <v>0</v>
      </c>
      <c r="F94" s="11"/>
    </row>
    <row r="95" spans="1:6" x14ac:dyDescent="0.35">
      <c r="A95" s="1">
        <v>45749</v>
      </c>
      <c r="D95" s="10"/>
      <c r="E95">
        <f t="shared" si="1"/>
        <v>0</v>
      </c>
      <c r="F95" s="11"/>
    </row>
    <row r="96" spans="1:6" x14ac:dyDescent="0.35">
      <c r="A96" s="1">
        <v>45750</v>
      </c>
      <c r="D96" s="10"/>
      <c r="E96">
        <f t="shared" si="1"/>
        <v>0</v>
      </c>
      <c r="F96" s="11"/>
    </row>
    <row r="97" spans="1:6" x14ac:dyDescent="0.35">
      <c r="A97" s="1">
        <v>45751</v>
      </c>
      <c r="C97">
        <f>SUM(B91:B97)</f>
        <v>0</v>
      </c>
      <c r="D97" s="10">
        <f>SUM(C6+C13+C20+C27+C34+C41+C48+C55+C62+C69+C76+C83+C90+C97)/14</f>
        <v>0</v>
      </c>
      <c r="E97">
        <f t="shared" si="1"/>
        <v>0</v>
      </c>
      <c r="F97" s="11"/>
    </row>
    <row r="98" spans="1:6" x14ac:dyDescent="0.35">
      <c r="A98" s="2">
        <v>45752</v>
      </c>
      <c r="B98" s="3">
        <v>0</v>
      </c>
      <c r="D98" s="10"/>
      <c r="E98">
        <f t="shared" si="1"/>
        <v>0</v>
      </c>
      <c r="F98" s="11"/>
    </row>
    <row r="99" spans="1:6" x14ac:dyDescent="0.35">
      <c r="A99" s="2">
        <v>45753</v>
      </c>
      <c r="B99" s="3">
        <v>0</v>
      </c>
      <c r="D99" s="10"/>
      <c r="E99">
        <f t="shared" si="1"/>
        <v>0</v>
      </c>
      <c r="F99" s="11"/>
    </row>
    <row r="100" spans="1:6" x14ac:dyDescent="0.35">
      <c r="A100" s="1">
        <v>45754</v>
      </c>
      <c r="D100" s="10"/>
      <c r="E100">
        <f t="shared" si="1"/>
        <v>0</v>
      </c>
      <c r="F100" s="11"/>
    </row>
    <row r="101" spans="1:6" x14ac:dyDescent="0.35">
      <c r="A101" s="1">
        <v>45755</v>
      </c>
      <c r="D101" s="10"/>
      <c r="E101">
        <f t="shared" si="1"/>
        <v>0</v>
      </c>
      <c r="F101" s="11"/>
    </row>
    <row r="102" spans="1:6" x14ac:dyDescent="0.35">
      <c r="A102" s="1">
        <v>45756</v>
      </c>
      <c r="D102" s="10"/>
      <c r="E102">
        <f t="shared" si="1"/>
        <v>0</v>
      </c>
      <c r="F102" s="11"/>
    </row>
    <row r="103" spans="1:6" x14ac:dyDescent="0.35">
      <c r="A103" s="1">
        <v>45757</v>
      </c>
      <c r="D103" s="10"/>
      <c r="E103">
        <f t="shared" si="1"/>
        <v>0</v>
      </c>
      <c r="F103" s="11"/>
    </row>
    <row r="104" spans="1:6" x14ac:dyDescent="0.35">
      <c r="A104" s="1">
        <v>45758</v>
      </c>
      <c r="C104">
        <f>SUM(B98:B104)</f>
        <v>0</v>
      </c>
      <c r="D104" s="10">
        <f>SUM(C6+C13+C20+C27+C34+C41+C48+C55+C62+C69+C76+C83+C90+C97+C104)/15</f>
        <v>0</v>
      </c>
      <c r="E104">
        <f t="shared" si="1"/>
        <v>0</v>
      </c>
      <c r="F104" s="11"/>
    </row>
    <row r="105" spans="1:6" x14ac:dyDescent="0.35">
      <c r="A105" s="2">
        <v>45759</v>
      </c>
      <c r="B105" s="3">
        <v>0</v>
      </c>
      <c r="D105" s="10"/>
      <c r="E105">
        <f t="shared" si="1"/>
        <v>0</v>
      </c>
      <c r="F105" s="11"/>
    </row>
    <row r="106" spans="1:6" x14ac:dyDescent="0.35">
      <c r="A106" s="2">
        <v>45760</v>
      </c>
      <c r="B106" s="3">
        <v>0</v>
      </c>
      <c r="D106" s="10"/>
      <c r="E106">
        <f t="shared" si="1"/>
        <v>0</v>
      </c>
      <c r="F106" s="11"/>
    </row>
    <row r="107" spans="1:6" x14ac:dyDescent="0.35">
      <c r="A107" s="1">
        <v>45761</v>
      </c>
      <c r="D107" s="10"/>
      <c r="E107">
        <f t="shared" si="1"/>
        <v>0</v>
      </c>
      <c r="F107" s="11"/>
    </row>
    <row r="108" spans="1:6" x14ac:dyDescent="0.35">
      <c r="A108" s="1">
        <v>45762</v>
      </c>
      <c r="D108" s="10"/>
      <c r="E108">
        <f t="shared" si="1"/>
        <v>0</v>
      </c>
      <c r="F108" s="11"/>
    </row>
    <row r="109" spans="1:6" x14ac:dyDescent="0.35">
      <c r="A109" s="1">
        <v>45763</v>
      </c>
      <c r="D109" s="10"/>
      <c r="E109">
        <f t="shared" si="1"/>
        <v>0</v>
      </c>
      <c r="F109" s="11"/>
    </row>
    <row r="110" spans="1:6" x14ac:dyDescent="0.35">
      <c r="A110" s="1">
        <v>45764</v>
      </c>
      <c r="D110" s="10"/>
      <c r="E110">
        <f t="shared" si="1"/>
        <v>0</v>
      </c>
      <c r="F110" s="11"/>
    </row>
    <row r="111" spans="1:6" x14ac:dyDescent="0.35">
      <c r="A111" s="4">
        <v>45765</v>
      </c>
      <c r="B111" s="5">
        <v>0</v>
      </c>
      <c r="C111">
        <f>SUM(B105:B111)</f>
        <v>0</v>
      </c>
      <c r="D111" s="10">
        <f>SUM(C6+C13+C20+C27+C34+C41+C48+C55+C62+C69+C76+C83+C90+C97+C104+C111)/16</f>
        <v>0</v>
      </c>
      <c r="E111">
        <f t="shared" si="1"/>
        <v>0</v>
      </c>
      <c r="F111" s="11"/>
    </row>
    <row r="112" spans="1:6" x14ac:dyDescent="0.35">
      <c r="A112" s="2">
        <v>45766</v>
      </c>
      <c r="B112" s="3">
        <v>0</v>
      </c>
      <c r="D112" s="10"/>
      <c r="E112">
        <f t="shared" si="1"/>
        <v>0</v>
      </c>
      <c r="F112" s="11"/>
    </row>
    <row r="113" spans="1:6" x14ac:dyDescent="0.35">
      <c r="A113" s="2">
        <v>45767</v>
      </c>
      <c r="B113" s="3">
        <v>0</v>
      </c>
      <c r="D113" s="10"/>
      <c r="E113">
        <f t="shared" si="1"/>
        <v>0</v>
      </c>
      <c r="F113" s="11"/>
    </row>
    <row r="114" spans="1:6" x14ac:dyDescent="0.35">
      <c r="A114" s="4">
        <v>45768</v>
      </c>
      <c r="B114" s="5">
        <v>0</v>
      </c>
      <c r="D114" s="10"/>
      <c r="E114">
        <f t="shared" si="1"/>
        <v>0</v>
      </c>
      <c r="F114" s="11"/>
    </row>
    <row r="115" spans="1:6" x14ac:dyDescent="0.35">
      <c r="A115" s="1">
        <v>45769</v>
      </c>
      <c r="D115" s="10"/>
      <c r="E115">
        <f t="shared" si="1"/>
        <v>0</v>
      </c>
      <c r="F115" s="11"/>
    </row>
    <row r="116" spans="1:6" x14ac:dyDescent="0.35">
      <c r="A116" s="1">
        <v>45770</v>
      </c>
      <c r="D116" s="10"/>
      <c r="E116">
        <f t="shared" si="1"/>
        <v>0</v>
      </c>
      <c r="F116" s="11"/>
    </row>
    <row r="117" spans="1:6" x14ac:dyDescent="0.35">
      <c r="A117" s="1">
        <v>45771</v>
      </c>
      <c r="D117" s="10"/>
      <c r="E117">
        <f t="shared" si="1"/>
        <v>0</v>
      </c>
      <c r="F117" s="11"/>
    </row>
    <row r="118" spans="1:6" x14ac:dyDescent="0.35">
      <c r="A118" s="1">
        <v>45772</v>
      </c>
      <c r="C118">
        <f>SUM(B112:B118)</f>
        <v>0</v>
      </c>
      <c r="D118" s="10">
        <f>SUM(C6+C13+C20+C27+C34+C41+C48+C55+C62+C69+C76+C83+C90+C97+C104+C111+C118)/17</f>
        <v>0</v>
      </c>
      <c r="E118">
        <f t="shared" si="1"/>
        <v>0</v>
      </c>
      <c r="F118" s="11"/>
    </row>
    <row r="119" spans="1:6" x14ac:dyDescent="0.35">
      <c r="A119" s="2">
        <v>45773</v>
      </c>
      <c r="B119" s="3">
        <v>0</v>
      </c>
      <c r="D119" s="10"/>
      <c r="E119">
        <f t="shared" si="1"/>
        <v>0</v>
      </c>
      <c r="F119" s="11"/>
    </row>
    <row r="120" spans="1:6" x14ac:dyDescent="0.35">
      <c r="A120" s="2">
        <v>45774</v>
      </c>
      <c r="B120" s="3">
        <v>0</v>
      </c>
      <c r="D120" s="10"/>
      <c r="E120">
        <f t="shared" si="1"/>
        <v>0</v>
      </c>
      <c r="F120" s="11"/>
    </row>
    <row r="121" spans="1:6" x14ac:dyDescent="0.35">
      <c r="A121" s="1">
        <v>45775</v>
      </c>
      <c r="D121" s="10"/>
      <c r="E121">
        <f t="shared" si="1"/>
        <v>0</v>
      </c>
      <c r="F121" s="11"/>
    </row>
    <row r="122" spans="1:6" x14ac:dyDescent="0.35">
      <c r="A122" s="1">
        <v>45776</v>
      </c>
      <c r="D122" s="10"/>
      <c r="E122">
        <f t="shared" si="1"/>
        <v>0</v>
      </c>
      <c r="F122" s="11"/>
    </row>
    <row r="123" spans="1:6" x14ac:dyDescent="0.35">
      <c r="A123" s="1">
        <v>45777</v>
      </c>
      <c r="D123" s="10"/>
      <c r="E123">
        <f t="shared" si="1"/>
        <v>0</v>
      </c>
      <c r="F123" s="11"/>
    </row>
    <row r="124" spans="1:6" x14ac:dyDescent="0.35">
      <c r="A124" s="1">
        <v>45778</v>
      </c>
      <c r="D124" s="10"/>
      <c r="E124">
        <f t="shared" si="1"/>
        <v>0</v>
      </c>
      <c r="F124" s="11"/>
    </row>
    <row r="125" spans="1:6" x14ac:dyDescent="0.35">
      <c r="A125" s="1">
        <v>45779</v>
      </c>
      <c r="C125">
        <f>SUM(B119:B125)</f>
        <v>0</v>
      </c>
      <c r="D125" s="10">
        <f>SUM(C6+C13+C20+C27+C34+C41+C48+C55+C62+C69+C76+C83+C90+C97+C104+C111+C118+C125)/18</f>
        <v>0</v>
      </c>
      <c r="E125">
        <f t="shared" si="1"/>
        <v>0</v>
      </c>
      <c r="F125" s="11"/>
    </row>
    <row r="126" spans="1:6" x14ac:dyDescent="0.35">
      <c r="A126" s="2">
        <v>45780</v>
      </c>
      <c r="B126" s="3">
        <v>0</v>
      </c>
      <c r="D126" s="10"/>
      <c r="E126">
        <f t="shared" si="1"/>
        <v>0</v>
      </c>
      <c r="F126" s="11"/>
    </row>
    <row r="127" spans="1:6" x14ac:dyDescent="0.35">
      <c r="A127" s="2">
        <v>45781</v>
      </c>
      <c r="B127" s="3">
        <v>0</v>
      </c>
      <c r="D127" s="10"/>
      <c r="E127">
        <f t="shared" si="1"/>
        <v>0</v>
      </c>
      <c r="F127" s="11"/>
    </row>
    <row r="128" spans="1:6" x14ac:dyDescent="0.35">
      <c r="A128" s="4">
        <v>45782</v>
      </c>
      <c r="B128" s="5">
        <v>0</v>
      </c>
      <c r="D128" s="10"/>
      <c r="E128">
        <f t="shared" si="1"/>
        <v>0</v>
      </c>
      <c r="F128" s="11"/>
    </row>
    <row r="129" spans="1:6" x14ac:dyDescent="0.35">
      <c r="A129" s="1">
        <v>45783</v>
      </c>
      <c r="D129" s="10"/>
      <c r="E129">
        <f t="shared" si="1"/>
        <v>0</v>
      </c>
      <c r="F129" s="11"/>
    </row>
    <row r="130" spans="1:6" x14ac:dyDescent="0.35">
      <c r="A130" s="1">
        <v>45784</v>
      </c>
      <c r="D130" s="10"/>
      <c r="E130">
        <f t="shared" si="1"/>
        <v>0</v>
      </c>
      <c r="F130" s="11"/>
    </row>
    <row r="131" spans="1:6" x14ac:dyDescent="0.35">
      <c r="A131" s="1">
        <v>45785</v>
      </c>
      <c r="D131" s="10"/>
      <c r="E131">
        <f t="shared" si="1"/>
        <v>0</v>
      </c>
      <c r="F131" s="11"/>
    </row>
    <row r="132" spans="1:6" x14ac:dyDescent="0.35">
      <c r="A132" s="1">
        <v>45786</v>
      </c>
      <c r="C132">
        <f>SUM(B126:B132)</f>
        <v>0</v>
      </c>
      <c r="D132" s="10">
        <f>SUM(C6+C13+C20+C27+C34+C41+C48+C55+C62+C69+C76+C83+C90+C97+C104+C111+C118+C125+C132)/19</f>
        <v>0</v>
      </c>
      <c r="E132">
        <f t="shared" ref="E132:E195" si="2">SUM(E131)+B132</f>
        <v>0</v>
      </c>
      <c r="F132" s="11"/>
    </row>
    <row r="133" spans="1:6" x14ac:dyDescent="0.35">
      <c r="A133" s="2">
        <v>45787</v>
      </c>
      <c r="B133" s="3">
        <v>0</v>
      </c>
      <c r="D133" s="10"/>
      <c r="E133">
        <f t="shared" si="2"/>
        <v>0</v>
      </c>
      <c r="F133" s="11"/>
    </row>
    <row r="134" spans="1:6" x14ac:dyDescent="0.35">
      <c r="A134" s="2">
        <v>45788</v>
      </c>
      <c r="B134" s="3">
        <v>0</v>
      </c>
      <c r="D134" s="10"/>
      <c r="E134">
        <f t="shared" si="2"/>
        <v>0</v>
      </c>
      <c r="F134" s="11"/>
    </row>
    <row r="135" spans="1:6" x14ac:dyDescent="0.35">
      <c r="A135" s="1">
        <v>45789</v>
      </c>
      <c r="D135" s="10"/>
      <c r="E135">
        <f t="shared" si="2"/>
        <v>0</v>
      </c>
      <c r="F135" s="11"/>
    </row>
    <row r="136" spans="1:6" x14ac:dyDescent="0.35">
      <c r="A136" s="1">
        <v>45790</v>
      </c>
      <c r="D136" s="10"/>
      <c r="E136">
        <f t="shared" si="2"/>
        <v>0</v>
      </c>
      <c r="F136" s="11"/>
    </row>
    <row r="137" spans="1:6" x14ac:dyDescent="0.35">
      <c r="A137" s="1">
        <v>45791</v>
      </c>
      <c r="D137" s="10"/>
      <c r="E137">
        <f t="shared" si="2"/>
        <v>0</v>
      </c>
      <c r="F137" s="11"/>
    </row>
    <row r="138" spans="1:6" x14ac:dyDescent="0.35">
      <c r="A138" s="1">
        <v>45792</v>
      </c>
      <c r="D138" s="10"/>
      <c r="E138">
        <f t="shared" si="2"/>
        <v>0</v>
      </c>
      <c r="F138" s="11"/>
    </row>
    <row r="139" spans="1:6" x14ac:dyDescent="0.35">
      <c r="A139" s="1">
        <v>45793</v>
      </c>
      <c r="C139">
        <f>SUM(B133:B139)</f>
        <v>0</v>
      </c>
      <c r="D139" s="10">
        <f>SUM(C6+C13+C20+C27+C34+C41+C48+C55+C62+C69+C76+C83+C90+C97+C104+C111+C118+C125+C132+C139)/20</f>
        <v>0</v>
      </c>
      <c r="E139">
        <f t="shared" si="2"/>
        <v>0</v>
      </c>
      <c r="F139" s="11"/>
    </row>
    <row r="140" spans="1:6" x14ac:dyDescent="0.35">
      <c r="A140" s="2">
        <v>45794</v>
      </c>
      <c r="B140" s="3">
        <v>0</v>
      </c>
      <c r="D140" s="10"/>
      <c r="E140">
        <f t="shared" si="2"/>
        <v>0</v>
      </c>
      <c r="F140" s="11"/>
    </row>
    <row r="141" spans="1:6" x14ac:dyDescent="0.35">
      <c r="A141" s="2">
        <v>45795</v>
      </c>
      <c r="B141" s="3">
        <v>0</v>
      </c>
      <c r="D141" s="10"/>
      <c r="E141">
        <f t="shared" si="2"/>
        <v>0</v>
      </c>
      <c r="F141" s="11"/>
    </row>
    <row r="142" spans="1:6" x14ac:dyDescent="0.35">
      <c r="A142" s="1">
        <v>45796</v>
      </c>
      <c r="D142" s="10"/>
      <c r="E142">
        <f t="shared" si="2"/>
        <v>0</v>
      </c>
      <c r="F142" s="11"/>
    </row>
    <row r="143" spans="1:6" x14ac:dyDescent="0.35">
      <c r="A143" s="1">
        <v>45797</v>
      </c>
      <c r="D143" s="10"/>
      <c r="E143">
        <f t="shared" si="2"/>
        <v>0</v>
      </c>
      <c r="F143" s="11"/>
    </row>
    <row r="144" spans="1:6" x14ac:dyDescent="0.35">
      <c r="A144" s="1">
        <v>45798</v>
      </c>
      <c r="D144" s="10"/>
      <c r="E144">
        <f t="shared" si="2"/>
        <v>0</v>
      </c>
      <c r="F144" s="11"/>
    </row>
    <row r="145" spans="1:6" x14ac:dyDescent="0.35">
      <c r="A145" s="1">
        <v>45799</v>
      </c>
      <c r="D145" s="10"/>
      <c r="E145">
        <f t="shared" si="2"/>
        <v>0</v>
      </c>
      <c r="F145" s="11"/>
    </row>
    <row r="146" spans="1:6" x14ac:dyDescent="0.35">
      <c r="A146" s="1">
        <v>45800</v>
      </c>
      <c r="C146">
        <f>SUM(B140:B146)</f>
        <v>0</v>
      </c>
      <c r="D146" s="10">
        <f>SUM(C6+C13+C20+C27+C34+C41+C48+C55+C62+C69+C76+C83+C90+C97+C104+C111+C118+C125+C132+C139+C146)/21</f>
        <v>0</v>
      </c>
      <c r="E146">
        <f t="shared" si="2"/>
        <v>0</v>
      </c>
      <c r="F146" s="11"/>
    </row>
    <row r="147" spans="1:6" x14ac:dyDescent="0.35">
      <c r="A147" s="2">
        <v>45801</v>
      </c>
      <c r="B147" s="3">
        <v>0</v>
      </c>
      <c r="D147" s="10"/>
      <c r="E147">
        <f t="shared" si="2"/>
        <v>0</v>
      </c>
      <c r="F147" s="11"/>
    </row>
    <row r="148" spans="1:6" x14ac:dyDescent="0.35">
      <c r="A148" s="2">
        <v>45802</v>
      </c>
      <c r="B148" s="3">
        <v>0</v>
      </c>
      <c r="D148" s="10"/>
      <c r="E148">
        <f t="shared" si="2"/>
        <v>0</v>
      </c>
      <c r="F148" s="11"/>
    </row>
    <row r="149" spans="1:6" x14ac:dyDescent="0.35">
      <c r="A149" s="4">
        <v>45803</v>
      </c>
      <c r="B149" s="5">
        <v>0</v>
      </c>
      <c r="D149" s="10"/>
      <c r="E149">
        <f t="shared" si="2"/>
        <v>0</v>
      </c>
      <c r="F149" s="11"/>
    </row>
    <row r="150" spans="1:6" x14ac:dyDescent="0.35">
      <c r="A150" s="1">
        <v>45804</v>
      </c>
      <c r="D150" s="10"/>
      <c r="E150">
        <f t="shared" si="2"/>
        <v>0</v>
      </c>
      <c r="F150" s="11"/>
    </row>
    <row r="151" spans="1:6" x14ac:dyDescent="0.35">
      <c r="A151" s="1">
        <v>45805</v>
      </c>
      <c r="D151" s="10"/>
      <c r="E151">
        <f t="shared" si="2"/>
        <v>0</v>
      </c>
      <c r="F151" s="11"/>
    </row>
    <row r="152" spans="1:6" x14ac:dyDescent="0.35">
      <c r="A152" s="1">
        <v>45806</v>
      </c>
      <c r="D152" s="10"/>
      <c r="E152">
        <f t="shared" si="2"/>
        <v>0</v>
      </c>
      <c r="F152" s="11"/>
    </row>
    <row r="153" spans="1:6" x14ac:dyDescent="0.35">
      <c r="A153" s="1">
        <v>45807</v>
      </c>
      <c r="C153">
        <f>SUM(B147:B153)</f>
        <v>0</v>
      </c>
      <c r="D153" s="10">
        <f>SUM(C6+C13+C20+C27+C34+C41+C48+C55+C62+C69+C76+C83+C90+C97+C104+C111+C118+C125+C132+C139+C146+C153)/22</f>
        <v>0</v>
      </c>
      <c r="E153">
        <f t="shared" si="2"/>
        <v>0</v>
      </c>
      <c r="F153" s="11"/>
    </row>
    <row r="154" spans="1:6" x14ac:dyDescent="0.35">
      <c r="A154" s="2">
        <v>45808</v>
      </c>
      <c r="B154" s="3">
        <v>0</v>
      </c>
      <c r="D154" s="10"/>
      <c r="E154">
        <f t="shared" si="2"/>
        <v>0</v>
      </c>
      <c r="F154" s="11"/>
    </row>
    <row r="155" spans="1:6" x14ac:dyDescent="0.35">
      <c r="A155" s="2">
        <v>45809</v>
      </c>
      <c r="B155" s="3">
        <v>0</v>
      </c>
      <c r="D155" s="10"/>
      <c r="E155">
        <f t="shared" si="2"/>
        <v>0</v>
      </c>
      <c r="F155" s="11"/>
    </row>
    <row r="156" spans="1:6" x14ac:dyDescent="0.35">
      <c r="A156" s="1">
        <v>45810</v>
      </c>
      <c r="D156" s="10"/>
      <c r="E156">
        <f t="shared" si="2"/>
        <v>0</v>
      </c>
      <c r="F156" s="11"/>
    </row>
    <row r="157" spans="1:6" x14ac:dyDescent="0.35">
      <c r="A157" s="1">
        <v>45811</v>
      </c>
      <c r="D157" s="10"/>
      <c r="E157">
        <f t="shared" si="2"/>
        <v>0</v>
      </c>
      <c r="F157" s="11"/>
    </row>
    <row r="158" spans="1:6" x14ac:dyDescent="0.35">
      <c r="A158" s="1">
        <v>45812</v>
      </c>
      <c r="D158" s="10"/>
      <c r="E158">
        <f t="shared" si="2"/>
        <v>0</v>
      </c>
      <c r="F158" s="11"/>
    </row>
    <row r="159" spans="1:6" x14ac:dyDescent="0.35">
      <c r="A159" s="1">
        <v>45813</v>
      </c>
      <c r="D159" s="10"/>
      <c r="E159">
        <f t="shared" si="2"/>
        <v>0</v>
      </c>
      <c r="F159" s="11"/>
    </row>
    <row r="160" spans="1:6" x14ac:dyDescent="0.35">
      <c r="A160" s="1">
        <v>45814</v>
      </c>
      <c r="C160">
        <f>SUM(B154:B160)</f>
        <v>0</v>
      </c>
      <c r="D160" s="10">
        <f>SUM(C6+C13+C20+C27+C34+C41+C48+C55+C62+C69+C76+C83+C90+C97+C104+C111+C118+C125+C132+C139+C146+C153+C160)/23</f>
        <v>0</v>
      </c>
      <c r="E160">
        <f t="shared" si="2"/>
        <v>0</v>
      </c>
      <c r="F160" s="11"/>
    </row>
    <row r="161" spans="1:6" x14ac:dyDescent="0.35">
      <c r="A161" s="2">
        <v>45815</v>
      </c>
      <c r="B161" s="3">
        <v>0</v>
      </c>
      <c r="D161" s="10"/>
      <c r="E161">
        <f t="shared" si="2"/>
        <v>0</v>
      </c>
      <c r="F161" s="11"/>
    </row>
    <row r="162" spans="1:6" x14ac:dyDescent="0.35">
      <c r="A162" s="2">
        <v>45816</v>
      </c>
      <c r="B162" s="3">
        <v>0</v>
      </c>
      <c r="D162" s="10"/>
      <c r="E162">
        <f t="shared" si="2"/>
        <v>0</v>
      </c>
      <c r="F162" s="11"/>
    </row>
    <row r="163" spans="1:6" x14ac:dyDescent="0.35">
      <c r="A163" s="1">
        <v>45817</v>
      </c>
      <c r="D163" s="10"/>
      <c r="E163">
        <f t="shared" si="2"/>
        <v>0</v>
      </c>
      <c r="F163" s="11"/>
    </row>
    <row r="164" spans="1:6" x14ac:dyDescent="0.35">
      <c r="A164" s="1">
        <v>45818</v>
      </c>
      <c r="D164" s="10"/>
      <c r="E164">
        <f t="shared" si="2"/>
        <v>0</v>
      </c>
      <c r="F164" s="11"/>
    </row>
    <row r="165" spans="1:6" x14ac:dyDescent="0.35">
      <c r="A165" s="1">
        <v>45819</v>
      </c>
      <c r="D165" s="10"/>
      <c r="E165">
        <f t="shared" si="2"/>
        <v>0</v>
      </c>
      <c r="F165" s="11"/>
    </row>
    <row r="166" spans="1:6" x14ac:dyDescent="0.35">
      <c r="A166" s="1">
        <v>45820</v>
      </c>
      <c r="D166" s="10"/>
      <c r="E166">
        <f t="shared" si="2"/>
        <v>0</v>
      </c>
      <c r="F166" s="11"/>
    </row>
    <row r="167" spans="1:6" x14ac:dyDescent="0.35">
      <c r="A167" s="1">
        <v>45821</v>
      </c>
      <c r="C167">
        <f>SUM(B161:B167)</f>
        <v>0</v>
      </c>
      <c r="D167" s="10">
        <f>SUM(C6+C13+C20+C27+C34+C41+C48+C55+C62+C69+C76+C83+C90+C97+C104+C111+C118+C125+C132+C139+C146+C153+C160+C167)/24</f>
        <v>0</v>
      </c>
      <c r="E167">
        <f t="shared" si="2"/>
        <v>0</v>
      </c>
      <c r="F167" s="11"/>
    </row>
    <row r="168" spans="1:6" x14ac:dyDescent="0.35">
      <c r="A168" s="2">
        <v>45822</v>
      </c>
      <c r="B168" s="3">
        <v>0</v>
      </c>
      <c r="D168" s="10"/>
      <c r="E168">
        <f t="shared" si="2"/>
        <v>0</v>
      </c>
      <c r="F168" s="11"/>
    </row>
    <row r="169" spans="1:6" x14ac:dyDescent="0.35">
      <c r="A169" s="2">
        <v>45823</v>
      </c>
      <c r="B169" s="3">
        <v>0</v>
      </c>
      <c r="D169" s="10"/>
      <c r="E169">
        <f t="shared" si="2"/>
        <v>0</v>
      </c>
      <c r="F169" s="11"/>
    </row>
    <row r="170" spans="1:6" x14ac:dyDescent="0.35">
      <c r="A170" s="1">
        <v>45824</v>
      </c>
      <c r="D170" s="10"/>
      <c r="E170">
        <f t="shared" si="2"/>
        <v>0</v>
      </c>
      <c r="F170" s="11"/>
    </row>
    <row r="171" spans="1:6" x14ac:dyDescent="0.35">
      <c r="A171" s="1">
        <v>45825</v>
      </c>
      <c r="D171" s="10"/>
      <c r="E171">
        <f t="shared" si="2"/>
        <v>0</v>
      </c>
      <c r="F171" s="11"/>
    </row>
    <row r="172" spans="1:6" x14ac:dyDescent="0.35">
      <c r="A172" s="1">
        <v>45826</v>
      </c>
      <c r="D172" s="10"/>
      <c r="E172">
        <f t="shared" si="2"/>
        <v>0</v>
      </c>
      <c r="F172" s="11"/>
    </row>
    <row r="173" spans="1:6" x14ac:dyDescent="0.35">
      <c r="A173" s="1">
        <v>45827</v>
      </c>
      <c r="D173" s="10"/>
      <c r="E173">
        <f t="shared" si="2"/>
        <v>0</v>
      </c>
      <c r="F173" s="11"/>
    </row>
    <row r="174" spans="1:6" x14ac:dyDescent="0.35">
      <c r="A174" s="1">
        <v>45828</v>
      </c>
      <c r="C174">
        <f>SUM(B168:B174)</f>
        <v>0</v>
      </c>
      <c r="D174" s="10">
        <f>SUM(C6+C13+C20+C27+C34+C41+C48+C55+C62+C69+C76+C83+C90+C97+C104+C111+C118+C125+C132+C139+C146+C153+C160+C167+C174)/25</f>
        <v>0</v>
      </c>
      <c r="E174">
        <f t="shared" si="2"/>
        <v>0</v>
      </c>
      <c r="F174" s="11"/>
    </row>
    <row r="175" spans="1:6" x14ac:dyDescent="0.35">
      <c r="A175" s="2">
        <v>45829</v>
      </c>
      <c r="B175" s="3">
        <v>0</v>
      </c>
      <c r="D175" s="10"/>
      <c r="E175">
        <f t="shared" si="2"/>
        <v>0</v>
      </c>
      <c r="F175" s="11"/>
    </row>
    <row r="176" spans="1:6" x14ac:dyDescent="0.35">
      <c r="A176" s="2">
        <v>45830</v>
      </c>
      <c r="B176" s="3">
        <v>0</v>
      </c>
      <c r="D176" s="10"/>
      <c r="E176">
        <f t="shared" si="2"/>
        <v>0</v>
      </c>
      <c r="F176" s="11"/>
    </row>
    <row r="177" spans="1:6" x14ac:dyDescent="0.35">
      <c r="A177" s="1">
        <v>45831</v>
      </c>
      <c r="D177" s="10"/>
      <c r="E177">
        <f t="shared" si="2"/>
        <v>0</v>
      </c>
      <c r="F177" s="11"/>
    </row>
    <row r="178" spans="1:6" x14ac:dyDescent="0.35">
      <c r="A178" s="1">
        <v>45832</v>
      </c>
      <c r="D178" s="10"/>
      <c r="E178">
        <f t="shared" si="2"/>
        <v>0</v>
      </c>
      <c r="F178" s="11"/>
    </row>
    <row r="179" spans="1:6" x14ac:dyDescent="0.35">
      <c r="A179" s="1">
        <v>45833</v>
      </c>
      <c r="D179" s="10"/>
      <c r="E179">
        <f t="shared" si="2"/>
        <v>0</v>
      </c>
      <c r="F179" s="11"/>
    </row>
    <row r="180" spans="1:6" x14ac:dyDescent="0.35">
      <c r="A180" s="1">
        <v>45834</v>
      </c>
      <c r="D180" s="10"/>
      <c r="E180">
        <f t="shared" si="2"/>
        <v>0</v>
      </c>
      <c r="F180" s="11"/>
    </row>
    <row r="181" spans="1:6" x14ac:dyDescent="0.35">
      <c r="A181" s="1">
        <v>45835</v>
      </c>
      <c r="C181">
        <f>SUM(B175:B181)</f>
        <v>0</v>
      </c>
      <c r="D181" s="10">
        <f>SUM(C6+C13+C20+C27+C34+C41+C48+C55+C62+C69+C76+C83+C90+C97+C104+C111+C118+C125+C132+C139+C146+C153+C160+C167+C174+C181)/26</f>
        <v>0</v>
      </c>
      <c r="E181">
        <f t="shared" si="2"/>
        <v>0</v>
      </c>
      <c r="F181" s="11"/>
    </row>
    <row r="182" spans="1:6" x14ac:dyDescent="0.35">
      <c r="A182" s="2">
        <v>45836</v>
      </c>
      <c r="B182" s="3">
        <v>0</v>
      </c>
      <c r="D182" s="10"/>
      <c r="E182">
        <f t="shared" si="2"/>
        <v>0</v>
      </c>
      <c r="F182" s="11"/>
    </row>
    <row r="183" spans="1:6" x14ac:dyDescent="0.35">
      <c r="A183" s="2">
        <v>45837</v>
      </c>
      <c r="B183" s="3">
        <v>0</v>
      </c>
      <c r="D183" s="10"/>
      <c r="E183">
        <f t="shared" si="2"/>
        <v>0</v>
      </c>
      <c r="F183" s="11"/>
    </row>
    <row r="184" spans="1:6" x14ac:dyDescent="0.35">
      <c r="A184" s="1">
        <v>45838</v>
      </c>
      <c r="D184" s="10"/>
      <c r="E184">
        <f t="shared" si="2"/>
        <v>0</v>
      </c>
      <c r="F184" s="11"/>
    </row>
    <row r="185" spans="1:6" x14ac:dyDescent="0.35">
      <c r="A185" s="1">
        <v>45839</v>
      </c>
      <c r="D185" s="10"/>
      <c r="E185">
        <f t="shared" si="2"/>
        <v>0</v>
      </c>
      <c r="F185" s="11"/>
    </row>
    <row r="186" spans="1:6" x14ac:dyDescent="0.35">
      <c r="A186" s="1">
        <v>45840</v>
      </c>
      <c r="D186" s="10"/>
      <c r="E186">
        <f t="shared" si="2"/>
        <v>0</v>
      </c>
      <c r="F186" s="11"/>
    </row>
    <row r="187" spans="1:6" x14ac:dyDescent="0.35">
      <c r="A187" s="1">
        <v>45841</v>
      </c>
      <c r="D187" s="10"/>
      <c r="E187">
        <f t="shared" si="2"/>
        <v>0</v>
      </c>
      <c r="F187" s="11"/>
    </row>
    <row r="188" spans="1:6" x14ac:dyDescent="0.35">
      <c r="A188" s="1">
        <v>45842</v>
      </c>
      <c r="C188">
        <f>SUM(B182:B188)</f>
        <v>0</v>
      </c>
      <c r="D188" s="10">
        <f>SUM(C6+C13+C20+C27+C34+C41+C48+C55+C62+C69+C76+C83+C90+C97+C104+C111+C118+C125+C132+C139+C146+C153+C160+C167+C174+C181+C188)/27</f>
        <v>0</v>
      </c>
      <c r="E188">
        <f t="shared" si="2"/>
        <v>0</v>
      </c>
      <c r="F188" s="11"/>
    </row>
    <row r="189" spans="1:6" x14ac:dyDescent="0.35">
      <c r="A189" s="2">
        <v>45843</v>
      </c>
      <c r="B189" s="3">
        <v>0</v>
      </c>
      <c r="D189" s="10"/>
      <c r="E189">
        <f t="shared" si="2"/>
        <v>0</v>
      </c>
      <c r="F189" s="11"/>
    </row>
    <row r="190" spans="1:6" x14ac:dyDescent="0.35">
      <c r="A190" s="2">
        <v>45844</v>
      </c>
      <c r="B190" s="3">
        <v>0</v>
      </c>
      <c r="D190" s="10"/>
      <c r="E190">
        <f t="shared" si="2"/>
        <v>0</v>
      </c>
      <c r="F190" s="11"/>
    </row>
    <row r="191" spans="1:6" x14ac:dyDescent="0.35">
      <c r="A191" s="1">
        <v>45845</v>
      </c>
      <c r="D191" s="10"/>
      <c r="E191">
        <f t="shared" si="2"/>
        <v>0</v>
      </c>
      <c r="F191" s="11"/>
    </row>
    <row r="192" spans="1:6" x14ac:dyDescent="0.35">
      <c r="A192" s="1">
        <v>45846</v>
      </c>
      <c r="D192" s="10"/>
      <c r="E192">
        <f t="shared" si="2"/>
        <v>0</v>
      </c>
      <c r="F192" s="11"/>
    </row>
    <row r="193" spans="1:6" x14ac:dyDescent="0.35">
      <c r="A193" s="1">
        <v>45847</v>
      </c>
      <c r="D193" s="10"/>
      <c r="E193">
        <f t="shared" si="2"/>
        <v>0</v>
      </c>
      <c r="F193" s="11"/>
    </row>
    <row r="194" spans="1:6" x14ac:dyDescent="0.35">
      <c r="A194" s="1">
        <v>45848</v>
      </c>
      <c r="D194" s="10"/>
      <c r="E194">
        <f t="shared" si="2"/>
        <v>0</v>
      </c>
      <c r="F194" s="11"/>
    </row>
    <row r="195" spans="1:6" x14ac:dyDescent="0.35">
      <c r="A195" s="1">
        <v>45849</v>
      </c>
      <c r="C195">
        <f>SUM(B189:B195)</f>
        <v>0</v>
      </c>
      <c r="D195" s="10">
        <f>SUM(C6+C13+C20+C27+C34+C41+C48+C55+C62+C69+C76+C83+C90+C97+C104+C111+C118+C125+C132+C139+C146+C153+C160+C167+C174+C181+C188+C195)/28</f>
        <v>0</v>
      </c>
      <c r="E195">
        <f t="shared" si="2"/>
        <v>0</v>
      </c>
      <c r="F195" s="11"/>
    </row>
    <row r="196" spans="1:6" x14ac:dyDescent="0.35">
      <c r="A196" s="2">
        <v>45850</v>
      </c>
      <c r="B196" s="3">
        <v>0</v>
      </c>
      <c r="D196" s="10"/>
      <c r="E196">
        <f t="shared" ref="E196:E259" si="3">SUM(E195)+B196</f>
        <v>0</v>
      </c>
      <c r="F196" s="11"/>
    </row>
    <row r="197" spans="1:6" x14ac:dyDescent="0.35">
      <c r="A197" s="2">
        <v>45851</v>
      </c>
      <c r="B197" s="3">
        <v>0</v>
      </c>
      <c r="D197" s="10"/>
      <c r="E197">
        <f t="shared" si="3"/>
        <v>0</v>
      </c>
      <c r="F197" s="11"/>
    </row>
    <row r="198" spans="1:6" x14ac:dyDescent="0.35">
      <c r="A198" s="1">
        <v>45852</v>
      </c>
      <c r="D198" s="10"/>
      <c r="E198">
        <f t="shared" si="3"/>
        <v>0</v>
      </c>
      <c r="F198" s="11"/>
    </row>
    <row r="199" spans="1:6" x14ac:dyDescent="0.35">
      <c r="A199" s="1">
        <v>45853</v>
      </c>
      <c r="D199" s="10"/>
      <c r="E199">
        <f t="shared" si="3"/>
        <v>0</v>
      </c>
      <c r="F199" s="11"/>
    </row>
    <row r="200" spans="1:6" x14ac:dyDescent="0.35">
      <c r="A200" s="1">
        <v>45854</v>
      </c>
      <c r="D200" s="10"/>
      <c r="E200">
        <f t="shared" si="3"/>
        <v>0</v>
      </c>
      <c r="F200" s="11"/>
    </row>
    <row r="201" spans="1:6" x14ac:dyDescent="0.35">
      <c r="A201" s="1">
        <v>45855</v>
      </c>
      <c r="D201" s="10"/>
      <c r="E201">
        <f t="shared" si="3"/>
        <v>0</v>
      </c>
      <c r="F201" s="11"/>
    </row>
    <row r="202" spans="1:6" x14ac:dyDescent="0.35">
      <c r="A202" s="1">
        <v>45856</v>
      </c>
      <c r="C202">
        <f>SUM(B196:B202)</f>
        <v>0</v>
      </c>
      <c r="D202" s="10">
        <f>SUM(C6+C13+C20+C27+C34+C41+C48+C55+C62+C69+C76+C83+C90+C97+C104+C111+C118+C125+C132+C139+C146+C153+C160+C167+C174+C181+C188+C195+C202)/29</f>
        <v>0</v>
      </c>
      <c r="E202">
        <f t="shared" si="3"/>
        <v>0</v>
      </c>
      <c r="F202" s="11"/>
    </row>
    <row r="203" spans="1:6" x14ac:dyDescent="0.35">
      <c r="A203" s="2">
        <v>45857</v>
      </c>
      <c r="B203" s="3">
        <v>0</v>
      </c>
      <c r="D203" s="10"/>
      <c r="E203">
        <f t="shared" si="3"/>
        <v>0</v>
      </c>
      <c r="F203" s="11"/>
    </row>
    <row r="204" spans="1:6" x14ac:dyDescent="0.35">
      <c r="A204" s="2">
        <v>45858</v>
      </c>
      <c r="B204" s="3">
        <v>0</v>
      </c>
      <c r="D204" s="10"/>
      <c r="E204">
        <f t="shared" si="3"/>
        <v>0</v>
      </c>
      <c r="F204" s="11"/>
    </row>
    <row r="205" spans="1:6" x14ac:dyDescent="0.35">
      <c r="A205" s="1">
        <v>45859</v>
      </c>
      <c r="D205" s="10"/>
      <c r="E205">
        <f t="shared" si="3"/>
        <v>0</v>
      </c>
      <c r="F205" s="11"/>
    </row>
    <row r="206" spans="1:6" x14ac:dyDescent="0.35">
      <c r="A206" s="1">
        <v>45860</v>
      </c>
      <c r="D206" s="10"/>
      <c r="E206">
        <f t="shared" si="3"/>
        <v>0</v>
      </c>
      <c r="F206" s="11"/>
    </row>
    <row r="207" spans="1:6" x14ac:dyDescent="0.35">
      <c r="A207" s="1">
        <v>45861</v>
      </c>
      <c r="D207" s="10"/>
      <c r="E207">
        <f t="shared" si="3"/>
        <v>0</v>
      </c>
      <c r="F207" s="11"/>
    </row>
    <row r="208" spans="1:6" x14ac:dyDescent="0.35">
      <c r="A208" s="1">
        <v>45862</v>
      </c>
      <c r="D208" s="10"/>
      <c r="E208">
        <f t="shared" si="3"/>
        <v>0</v>
      </c>
      <c r="F208" s="11"/>
    </row>
    <row r="209" spans="1:6" x14ac:dyDescent="0.35">
      <c r="A209" s="1">
        <v>45863</v>
      </c>
      <c r="C209">
        <f>SUM(B203:B209)</f>
        <v>0</v>
      </c>
      <c r="D209" s="10">
        <f>SUM(C6+C13+C20+C27+C34+C41+C48+C55+C62+C69+C76+C83+C90+C97+C104+C111+C118+C125+C132+C139+C146+C153+C160+C167+C174+C181+C188+C195+C202+C209)/30</f>
        <v>0</v>
      </c>
      <c r="E209">
        <f t="shared" si="3"/>
        <v>0</v>
      </c>
      <c r="F209" s="11"/>
    </row>
    <row r="210" spans="1:6" x14ac:dyDescent="0.35">
      <c r="A210" s="2">
        <v>45864</v>
      </c>
      <c r="B210" s="3">
        <v>0</v>
      </c>
      <c r="D210" s="10"/>
      <c r="E210">
        <f t="shared" si="3"/>
        <v>0</v>
      </c>
      <c r="F210" s="11"/>
    </row>
    <row r="211" spans="1:6" x14ac:dyDescent="0.35">
      <c r="A211" s="2">
        <v>45865</v>
      </c>
      <c r="B211" s="3">
        <v>0</v>
      </c>
      <c r="D211" s="10"/>
      <c r="E211">
        <f t="shared" si="3"/>
        <v>0</v>
      </c>
      <c r="F211" s="11"/>
    </row>
    <row r="212" spans="1:6" x14ac:dyDescent="0.35">
      <c r="A212" s="1">
        <v>45866</v>
      </c>
      <c r="D212" s="10"/>
      <c r="E212">
        <f t="shared" si="3"/>
        <v>0</v>
      </c>
      <c r="F212" s="11"/>
    </row>
    <row r="213" spans="1:6" x14ac:dyDescent="0.35">
      <c r="A213" s="1">
        <v>45867</v>
      </c>
      <c r="D213" s="10"/>
      <c r="E213">
        <f t="shared" si="3"/>
        <v>0</v>
      </c>
      <c r="F213" s="11"/>
    </row>
    <row r="214" spans="1:6" x14ac:dyDescent="0.35">
      <c r="A214" s="1">
        <v>45868</v>
      </c>
      <c r="D214" s="10"/>
      <c r="E214">
        <f t="shared" si="3"/>
        <v>0</v>
      </c>
      <c r="F214" s="11"/>
    </row>
    <row r="215" spans="1:6" x14ac:dyDescent="0.35">
      <c r="A215" s="1">
        <v>45869</v>
      </c>
      <c r="D215" s="10"/>
      <c r="E215">
        <f t="shared" si="3"/>
        <v>0</v>
      </c>
      <c r="F215" s="11"/>
    </row>
    <row r="216" spans="1:6" x14ac:dyDescent="0.35">
      <c r="A216" s="1">
        <v>45870</v>
      </c>
      <c r="C216">
        <f>SUM(B210:B216)</f>
        <v>0</v>
      </c>
      <c r="D216" s="10">
        <f>SUM(C6+C13+C20+C27+C34+C41+C48+C55+C62+C69+C76+C83+C90+C97+C104+C111+C118+C125+C132+C139+C146+C153+C160+C167+C174+C181+C188+C195+C202+C209+C216)/31</f>
        <v>0</v>
      </c>
      <c r="E216">
        <f t="shared" si="3"/>
        <v>0</v>
      </c>
      <c r="F216" s="11"/>
    </row>
    <row r="217" spans="1:6" x14ac:dyDescent="0.35">
      <c r="A217" s="2">
        <v>45871</v>
      </c>
      <c r="B217" s="3">
        <v>0</v>
      </c>
      <c r="D217" s="10"/>
      <c r="E217">
        <f t="shared" si="3"/>
        <v>0</v>
      </c>
      <c r="F217" s="11"/>
    </row>
    <row r="218" spans="1:6" x14ac:dyDescent="0.35">
      <c r="A218" s="2">
        <v>45872</v>
      </c>
      <c r="B218" s="3">
        <v>0</v>
      </c>
      <c r="D218" s="10"/>
      <c r="E218">
        <f t="shared" si="3"/>
        <v>0</v>
      </c>
      <c r="F218" s="11"/>
    </row>
    <row r="219" spans="1:6" x14ac:dyDescent="0.35">
      <c r="A219" s="1">
        <v>45873</v>
      </c>
      <c r="D219" s="10"/>
      <c r="E219">
        <f t="shared" si="3"/>
        <v>0</v>
      </c>
      <c r="F219" s="11"/>
    </row>
    <row r="220" spans="1:6" x14ac:dyDescent="0.35">
      <c r="A220" s="1">
        <v>45874</v>
      </c>
      <c r="D220" s="10"/>
      <c r="E220">
        <f t="shared" si="3"/>
        <v>0</v>
      </c>
      <c r="F220" s="11"/>
    </row>
    <row r="221" spans="1:6" x14ac:dyDescent="0.35">
      <c r="A221" s="1">
        <v>45875</v>
      </c>
      <c r="D221" s="10"/>
      <c r="E221">
        <f t="shared" si="3"/>
        <v>0</v>
      </c>
      <c r="F221" s="11"/>
    </row>
    <row r="222" spans="1:6" x14ac:dyDescent="0.35">
      <c r="A222" s="1">
        <v>45876</v>
      </c>
      <c r="D222" s="10"/>
      <c r="E222">
        <f t="shared" si="3"/>
        <v>0</v>
      </c>
      <c r="F222" s="11"/>
    </row>
    <row r="223" spans="1:6" x14ac:dyDescent="0.35">
      <c r="A223" s="1">
        <v>45877</v>
      </c>
      <c r="C223">
        <f>SUM(B217:B223)</f>
        <v>0</v>
      </c>
      <c r="D223" s="10">
        <f>SUM(C6+C13+C20+C27+C34+C41+C48+C55+C62+C69+C76+C83+C90+C97+C104+C111+C118+C125+C132+C139+C146+C153+C160+C167+C174+C181+C188+C195+C202+C209+C216+C223)/32</f>
        <v>0</v>
      </c>
      <c r="E223">
        <f t="shared" si="3"/>
        <v>0</v>
      </c>
      <c r="F223" s="11"/>
    </row>
    <row r="224" spans="1:6" x14ac:dyDescent="0.35">
      <c r="A224" s="2">
        <v>45878</v>
      </c>
      <c r="B224" s="3">
        <v>0</v>
      </c>
      <c r="D224" s="10"/>
      <c r="E224">
        <f t="shared" si="3"/>
        <v>0</v>
      </c>
      <c r="F224" s="11"/>
    </row>
    <row r="225" spans="1:6" x14ac:dyDescent="0.35">
      <c r="A225" s="2">
        <v>45879</v>
      </c>
      <c r="B225" s="3">
        <v>0</v>
      </c>
      <c r="D225" s="10"/>
      <c r="E225">
        <f t="shared" si="3"/>
        <v>0</v>
      </c>
      <c r="F225" s="11"/>
    </row>
    <row r="226" spans="1:6" x14ac:dyDescent="0.35">
      <c r="A226" s="1">
        <v>45880</v>
      </c>
      <c r="D226" s="10"/>
      <c r="E226">
        <f t="shared" si="3"/>
        <v>0</v>
      </c>
      <c r="F226" s="11"/>
    </row>
    <row r="227" spans="1:6" x14ac:dyDescent="0.35">
      <c r="A227" s="1">
        <v>45881</v>
      </c>
      <c r="D227" s="10"/>
      <c r="E227">
        <f t="shared" si="3"/>
        <v>0</v>
      </c>
      <c r="F227" s="11"/>
    </row>
    <row r="228" spans="1:6" x14ac:dyDescent="0.35">
      <c r="A228" s="1">
        <v>45882</v>
      </c>
      <c r="D228" s="10"/>
      <c r="E228">
        <f t="shared" si="3"/>
        <v>0</v>
      </c>
      <c r="F228" s="11"/>
    </row>
    <row r="229" spans="1:6" x14ac:dyDescent="0.35">
      <c r="A229" s="1">
        <v>45883</v>
      </c>
      <c r="D229" s="10"/>
      <c r="E229">
        <f t="shared" si="3"/>
        <v>0</v>
      </c>
      <c r="F229" s="11"/>
    </row>
    <row r="230" spans="1:6" x14ac:dyDescent="0.35">
      <c r="A230" s="1">
        <v>45884</v>
      </c>
      <c r="C230">
        <f>SUM(B224:B230)</f>
        <v>0</v>
      </c>
      <c r="D230" s="10">
        <f>SUM(C6+C13+C20+C27+C34+C41+C48+C55+C62+C69+C76+C83+C90+C97+C104+C111+C118+C125+C132+C139+C146+C153+C160+C167+C174+C181+C188+C195+C202+C209+C216+C223+C230)/33</f>
        <v>0</v>
      </c>
      <c r="E230">
        <f t="shared" si="3"/>
        <v>0</v>
      </c>
      <c r="F230" s="11"/>
    </row>
    <row r="231" spans="1:6" x14ac:dyDescent="0.35">
      <c r="A231" s="2">
        <v>45885</v>
      </c>
      <c r="B231" s="3">
        <v>0</v>
      </c>
      <c r="D231" s="10"/>
      <c r="E231">
        <f t="shared" si="3"/>
        <v>0</v>
      </c>
      <c r="F231" s="11"/>
    </row>
    <row r="232" spans="1:6" x14ac:dyDescent="0.35">
      <c r="A232" s="2">
        <v>45886</v>
      </c>
      <c r="B232" s="3">
        <v>0</v>
      </c>
      <c r="D232" s="10"/>
      <c r="E232">
        <f t="shared" si="3"/>
        <v>0</v>
      </c>
      <c r="F232" s="11"/>
    </row>
    <row r="233" spans="1:6" x14ac:dyDescent="0.35">
      <c r="A233" s="1">
        <v>45887</v>
      </c>
      <c r="D233" s="10"/>
      <c r="E233">
        <f t="shared" si="3"/>
        <v>0</v>
      </c>
      <c r="F233" s="11"/>
    </row>
    <row r="234" spans="1:6" x14ac:dyDescent="0.35">
      <c r="A234" s="1">
        <v>45888</v>
      </c>
      <c r="D234" s="10"/>
      <c r="E234">
        <f t="shared" si="3"/>
        <v>0</v>
      </c>
      <c r="F234" s="11"/>
    </row>
    <row r="235" spans="1:6" x14ac:dyDescent="0.35">
      <c r="A235" s="1">
        <v>45889</v>
      </c>
      <c r="D235" s="10"/>
      <c r="E235">
        <f t="shared" si="3"/>
        <v>0</v>
      </c>
      <c r="F235" s="11"/>
    </row>
    <row r="236" spans="1:6" x14ac:dyDescent="0.35">
      <c r="A236" s="1">
        <v>45890</v>
      </c>
      <c r="D236" s="10"/>
      <c r="E236">
        <f t="shared" si="3"/>
        <v>0</v>
      </c>
      <c r="F236" s="11"/>
    </row>
    <row r="237" spans="1:6" x14ac:dyDescent="0.35">
      <c r="A237" s="1">
        <v>45891</v>
      </c>
      <c r="C237">
        <f>SUM(B231:B237)</f>
        <v>0</v>
      </c>
      <c r="D237" s="10">
        <f>SUM(C6+C13+C20+C27+C34+C41+C48+C55+C62+C69+C76+C83+C90+C97+C104+C111+C118+C125+C132+C139+C146+C153+C160+C167+C174+C181+C188+C195+C202+C209+C216+C223+C230+C237)/34</f>
        <v>0</v>
      </c>
      <c r="E237">
        <f t="shared" si="3"/>
        <v>0</v>
      </c>
      <c r="F237" s="11"/>
    </row>
    <row r="238" spans="1:6" x14ac:dyDescent="0.35">
      <c r="A238" s="2">
        <v>45892</v>
      </c>
      <c r="B238" s="3">
        <v>0</v>
      </c>
      <c r="D238" s="10"/>
      <c r="E238">
        <f t="shared" si="3"/>
        <v>0</v>
      </c>
      <c r="F238" s="11"/>
    </row>
    <row r="239" spans="1:6" x14ac:dyDescent="0.35">
      <c r="A239" s="2">
        <v>45893</v>
      </c>
      <c r="B239" s="3">
        <v>0</v>
      </c>
      <c r="D239" s="10"/>
      <c r="E239">
        <f t="shared" si="3"/>
        <v>0</v>
      </c>
      <c r="F239" s="11"/>
    </row>
    <row r="240" spans="1:6" x14ac:dyDescent="0.35">
      <c r="A240" s="4">
        <v>45894</v>
      </c>
      <c r="B240" s="5">
        <v>0</v>
      </c>
      <c r="D240" s="10"/>
      <c r="E240">
        <f t="shared" si="3"/>
        <v>0</v>
      </c>
      <c r="F240" s="11"/>
    </row>
    <row r="241" spans="1:6" x14ac:dyDescent="0.35">
      <c r="A241" s="1">
        <v>45895</v>
      </c>
      <c r="D241" s="10"/>
      <c r="E241">
        <f t="shared" si="3"/>
        <v>0</v>
      </c>
      <c r="F241" s="11"/>
    </row>
    <row r="242" spans="1:6" x14ac:dyDescent="0.35">
      <c r="A242" s="1">
        <v>45896</v>
      </c>
      <c r="D242" s="10"/>
      <c r="E242">
        <f t="shared" si="3"/>
        <v>0</v>
      </c>
      <c r="F242" s="11"/>
    </row>
    <row r="243" spans="1:6" x14ac:dyDescent="0.35">
      <c r="A243" s="1">
        <v>45897</v>
      </c>
      <c r="D243" s="10"/>
      <c r="E243">
        <f t="shared" si="3"/>
        <v>0</v>
      </c>
      <c r="F243" s="11"/>
    </row>
    <row r="244" spans="1:6" x14ac:dyDescent="0.35">
      <c r="A244" s="1">
        <v>45898</v>
      </c>
      <c r="C244">
        <f>SUM(B238:B244)</f>
        <v>0</v>
      </c>
      <c r="D244" s="10">
        <f>SUM(C6+C13+C20+C27+C34+C41+C48+C55+C62+C69+C76+C83+C90+C97+C104+C111+C118+C125+C132+C139+C146+C153+C160+C167+C174+C181+C188+C195+C202+C209+C216+C223+C230+C237+C244)/35</f>
        <v>0</v>
      </c>
      <c r="E244">
        <f t="shared" si="3"/>
        <v>0</v>
      </c>
      <c r="F244" s="11"/>
    </row>
    <row r="245" spans="1:6" x14ac:dyDescent="0.35">
      <c r="A245" s="2">
        <v>45899</v>
      </c>
      <c r="B245" s="3">
        <v>0</v>
      </c>
      <c r="D245" s="10"/>
      <c r="E245">
        <f t="shared" si="3"/>
        <v>0</v>
      </c>
      <c r="F245" s="11"/>
    </row>
    <row r="246" spans="1:6" x14ac:dyDescent="0.35">
      <c r="A246" s="2">
        <v>45900</v>
      </c>
      <c r="B246" s="3">
        <v>0</v>
      </c>
      <c r="D246" s="10"/>
      <c r="E246">
        <f t="shared" si="3"/>
        <v>0</v>
      </c>
      <c r="F246" s="11"/>
    </row>
    <row r="247" spans="1:6" x14ac:dyDescent="0.35">
      <c r="A247" s="2">
        <v>45901</v>
      </c>
      <c r="B247" s="3"/>
      <c r="D247" s="10"/>
      <c r="E247">
        <f t="shared" si="3"/>
        <v>0</v>
      </c>
      <c r="F247" s="11"/>
    </row>
    <row r="248" spans="1:6" x14ac:dyDescent="0.35">
      <c r="A248" s="1">
        <v>45902</v>
      </c>
      <c r="D248" s="10"/>
      <c r="E248">
        <f t="shared" si="3"/>
        <v>0</v>
      </c>
      <c r="F248" s="11"/>
    </row>
    <row r="249" spans="1:6" x14ac:dyDescent="0.35">
      <c r="A249" s="1">
        <v>45903</v>
      </c>
      <c r="D249" s="10"/>
      <c r="E249">
        <f t="shared" si="3"/>
        <v>0</v>
      </c>
      <c r="F249" s="11"/>
    </row>
    <row r="250" spans="1:6" x14ac:dyDescent="0.35">
      <c r="A250" s="1">
        <v>45904</v>
      </c>
      <c r="D250" s="10"/>
      <c r="E250">
        <f t="shared" si="3"/>
        <v>0</v>
      </c>
      <c r="F250" s="11"/>
    </row>
    <row r="251" spans="1:6" x14ac:dyDescent="0.35">
      <c r="A251" s="1">
        <v>45905</v>
      </c>
      <c r="C251">
        <f>SUM(B245:B251)</f>
        <v>0</v>
      </c>
      <c r="D251" s="10">
        <f>SUM(C6+C13+C20+C27+C34+C41+C48+C55+C62+C69+C76+C83+C90+C97+C104+C111+C118+C125+C132+C139+C146+C153+C160+C167+C174+C181+C188+C195+C202+C209+C216+C223+C230+C237+C244+C251)/36</f>
        <v>0</v>
      </c>
      <c r="E251">
        <f t="shared" si="3"/>
        <v>0</v>
      </c>
      <c r="F251" s="11"/>
    </row>
    <row r="252" spans="1:6" x14ac:dyDescent="0.35">
      <c r="A252" s="2">
        <v>45906</v>
      </c>
      <c r="B252" s="3">
        <v>0</v>
      </c>
      <c r="D252" s="10"/>
      <c r="E252">
        <f t="shared" si="3"/>
        <v>0</v>
      </c>
      <c r="F252" s="11"/>
    </row>
    <row r="253" spans="1:6" x14ac:dyDescent="0.35">
      <c r="A253" s="2">
        <v>45907</v>
      </c>
      <c r="B253" s="3">
        <v>0</v>
      </c>
      <c r="D253" s="10"/>
      <c r="E253">
        <f t="shared" si="3"/>
        <v>0</v>
      </c>
      <c r="F253" s="11"/>
    </row>
    <row r="254" spans="1:6" x14ac:dyDescent="0.35">
      <c r="A254" s="1">
        <v>45908</v>
      </c>
      <c r="D254" s="10"/>
      <c r="E254">
        <f t="shared" si="3"/>
        <v>0</v>
      </c>
      <c r="F254" s="11"/>
    </row>
    <row r="255" spans="1:6" x14ac:dyDescent="0.35">
      <c r="A255" s="1">
        <v>45909</v>
      </c>
      <c r="D255" s="10"/>
      <c r="E255">
        <f t="shared" si="3"/>
        <v>0</v>
      </c>
      <c r="F255" s="11"/>
    </row>
    <row r="256" spans="1:6" x14ac:dyDescent="0.35">
      <c r="A256" s="1">
        <v>45910</v>
      </c>
      <c r="D256" s="10"/>
      <c r="E256">
        <f t="shared" si="3"/>
        <v>0</v>
      </c>
      <c r="F256" s="11"/>
    </row>
    <row r="257" spans="1:6" x14ac:dyDescent="0.35">
      <c r="A257" s="1">
        <v>45911</v>
      </c>
      <c r="D257" s="10"/>
      <c r="E257">
        <f t="shared" si="3"/>
        <v>0</v>
      </c>
      <c r="F257" s="11"/>
    </row>
    <row r="258" spans="1:6" x14ac:dyDescent="0.35">
      <c r="A258" s="1">
        <v>45912</v>
      </c>
      <c r="C258">
        <f>SUM(B252:B258)</f>
        <v>0</v>
      </c>
      <c r="D258" s="10">
        <f>SUM(C6+C13+C20+C27+C34+C41+C48+C55+C62+C69+C76+C83+C90+C97+C104+C111+C118+C125+C132+C139+C146+C153+C160+C167+C174+C181+C188+C195+C202+C209+C216+C223+C230+C237+C244+C251+C258)/37</f>
        <v>0</v>
      </c>
      <c r="E258">
        <f t="shared" si="3"/>
        <v>0</v>
      </c>
      <c r="F258" s="11"/>
    </row>
    <row r="259" spans="1:6" x14ac:dyDescent="0.35">
      <c r="A259" s="2">
        <v>45913</v>
      </c>
      <c r="B259" s="3">
        <v>0</v>
      </c>
      <c r="D259" s="10"/>
      <c r="E259">
        <f t="shared" si="3"/>
        <v>0</v>
      </c>
      <c r="F259" s="11"/>
    </row>
    <row r="260" spans="1:6" x14ac:dyDescent="0.35">
      <c r="A260" s="2">
        <v>45914</v>
      </c>
      <c r="B260" s="3">
        <v>0</v>
      </c>
      <c r="D260" s="10"/>
      <c r="E260">
        <f t="shared" ref="E260:E323" si="4">SUM(E259)+B260</f>
        <v>0</v>
      </c>
      <c r="F260" s="11"/>
    </row>
    <row r="261" spans="1:6" x14ac:dyDescent="0.35">
      <c r="A261" s="1">
        <v>45915</v>
      </c>
      <c r="D261" s="10"/>
      <c r="E261">
        <f t="shared" si="4"/>
        <v>0</v>
      </c>
      <c r="F261" s="11"/>
    </row>
    <row r="262" spans="1:6" x14ac:dyDescent="0.35">
      <c r="A262" s="1">
        <v>45916</v>
      </c>
      <c r="D262" s="10"/>
      <c r="E262">
        <f t="shared" si="4"/>
        <v>0</v>
      </c>
      <c r="F262" s="11"/>
    </row>
    <row r="263" spans="1:6" x14ac:dyDescent="0.35">
      <c r="A263" s="1">
        <v>45917</v>
      </c>
      <c r="D263" s="10"/>
      <c r="E263">
        <f t="shared" si="4"/>
        <v>0</v>
      </c>
      <c r="F263" s="11"/>
    </row>
    <row r="264" spans="1:6" x14ac:dyDescent="0.35">
      <c r="A264" s="1">
        <v>45918</v>
      </c>
      <c r="D264" s="10"/>
      <c r="E264">
        <f t="shared" si="4"/>
        <v>0</v>
      </c>
      <c r="F264" s="11"/>
    </row>
    <row r="265" spans="1:6" x14ac:dyDescent="0.35">
      <c r="A265" s="1">
        <v>45919</v>
      </c>
      <c r="C265">
        <f>SUM(B259:B265)</f>
        <v>0</v>
      </c>
      <c r="D265" s="10">
        <f>SUM(C6+C13+C20+C27+C34+C41+C48+C55+C62+C69+C76+C83+C90+C97+C104+C111+C118+C125+C132+C139+C146+C153+C160+C167+C174+C181+C188+C195+C202+C209+C216+C223+C230+C237+C244+C251+C258+C265)/38</f>
        <v>0</v>
      </c>
      <c r="E265">
        <f t="shared" si="4"/>
        <v>0</v>
      </c>
      <c r="F265" s="11"/>
    </row>
    <row r="266" spans="1:6" x14ac:dyDescent="0.35">
      <c r="A266" s="2">
        <v>45920</v>
      </c>
      <c r="B266" s="3">
        <v>0</v>
      </c>
      <c r="D266" s="10"/>
      <c r="E266">
        <f t="shared" si="4"/>
        <v>0</v>
      </c>
      <c r="F266" s="11"/>
    </row>
    <row r="267" spans="1:6" x14ac:dyDescent="0.35">
      <c r="A267" s="2">
        <v>45921</v>
      </c>
      <c r="B267" s="3">
        <v>0</v>
      </c>
      <c r="D267" s="10"/>
      <c r="E267">
        <f t="shared" si="4"/>
        <v>0</v>
      </c>
      <c r="F267" s="11"/>
    </row>
    <row r="268" spans="1:6" x14ac:dyDescent="0.35">
      <c r="A268" s="1">
        <v>45922</v>
      </c>
      <c r="D268" s="10"/>
      <c r="E268">
        <f t="shared" si="4"/>
        <v>0</v>
      </c>
      <c r="F268" s="11"/>
    </row>
    <row r="269" spans="1:6" x14ac:dyDescent="0.35">
      <c r="A269" s="1">
        <v>45923</v>
      </c>
      <c r="D269" s="10"/>
      <c r="E269">
        <f t="shared" si="4"/>
        <v>0</v>
      </c>
      <c r="F269" s="11"/>
    </row>
    <row r="270" spans="1:6" x14ac:dyDescent="0.35">
      <c r="A270" s="1">
        <v>45924</v>
      </c>
      <c r="D270" s="10"/>
      <c r="E270">
        <f t="shared" si="4"/>
        <v>0</v>
      </c>
      <c r="F270" s="11"/>
    </row>
    <row r="271" spans="1:6" x14ac:dyDescent="0.35">
      <c r="A271" s="1">
        <v>45925</v>
      </c>
      <c r="D271" s="10"/>
      <c r="E271">
        <f t="shared" si="4"/>
        <v>0</v>
      </c>
      <c r="F271" s="11"/>
    </row>
    <row r="272" spans="1:6" x14ac:dyDescent="0.35">
      <c r="A272" s="1">
        <v>45926</v>
      </c>
      <c r="C272">
        <f>SUM(B266:B272)</f>
        <v>0</v>
      </c>
      <c r="D272" s="10">
        <f>SUM(C6+C13+C20+C27+C34+C41+C48+C55+C62+C69+C76+C83+C90+C97+C104+C111+C118+C125+C132+C139+C146+C153+C160+C167+C174+C181+C188+C195+C202+C209+C216+C223+C230+C237+C244+C251+C258+C265+C272)/39</f>
        <v>0</v>
      </c>
      <c r="E272">
        <f t="shared" si="4"/>
        <v>0</v>
      </c>
      <c r="F272" s="11"/>
    </row>
    <row r="273" spans="1:6" x14ac:dyDescent="0.35">
      <c r="A273" s="2">
        <v>45927</v>
      </c>
      <c r="B273" s="3">
        <v>0</v>
      </c>
      <c r="D273" s="10"/>
      <c r="E273">
        <f t="shared" si="4"/>
        <v>0</v>
      </c>
      <c r="F273" s="11"/>
    </row>
    <row r="274" spans="1:6" x14ac:dyDescent="0.35">
      <c r="A274" s="2">
        <v>45928</v>
      </c>
      <c r="B274" s="3">
        <v>0</v>
      </c>
      <c r="D274" s="10"/>
      <c r="E274">
        <f t="shared" si="4"/>
        <v>0</v>
      </c>
      <c r="F274" s="11"/>
    </row>
    <row r="275" spans="1:6" x14ac:dyDescent="0.35">
      <c r="A275" s="1">
        <v>45929</v>
      </c>
      <c r="D275" s="10"/>
      <c r="E275">
        <f t="shared" si="4"/>
        <v>0</v>
      </c>
      <c r="F275" s="11"/>
    </row>
    <row r="276" spans="1:6" x14ac:dyDescent="0.35">
      <c r="A276" s="1">
        <v>45930</v>
      </c>
      <c r="D276" s="10"/>
      <c r="E276">
        <f t="shared" si="4"/>
        <v>0</v>
      </c>
      <c r="F276" s="11"/>
    </row>
    <row r="277" spans="1:6" x14ac:dyDescent="0.35">
      <c r="A277" s="1">
        <v>45931</v>
      </c>
      <c r="D277" s="10"/>
      <c r="E277">
        <f t="shared" si="4"/>
        <v>0</v>
      </c>
      <c r="F277" s="11"/>
    </row>
    <row r="278" spans="1:6" x14ac:dyDescent="0.35">
      <c r="A278" s="1">
        <v>45932</v>
      </c>
      <c r="D278" s="10"/>
      <c r="E278">
        <f t="shared" si="4"/>
        <v>0</v>
      </c>
      <c r="F278" s="11"/>
    </row>
    <row r="279" spans="1:6" x14ac:dyDescent="0.35">
      <c r="A279" s="1">
        <v>45933</v>
      </c>
      <c r="C279">
        <f>SUM(B273:B279)</f>
        <v>0</v>
      </c>
      <c r="D279" s="10">
        <f>SUM(C6+C13+C20+C27+C34+C41+C48+C55+C62+C69+C76+C83+C90+C97+C104+C111+C118+C125+C132+C139+C146+C153+C160+C167+C174+C181+C188+C195+C202+C209+C216+C223+C230+C237+C244+C251+C258+C265+C272+C279)/40</f>
        <v>0</v>
      </c>
      <c r="E279">
        <f t="shared" si="4"/>
        <v>0</v>
      </c>
      <c r="F279" s="11"/>
    </row>
    <row r="280" spans="1:6" x14ac:dyDescent="0.35">
      <c r="A280" s="2">
        <v>45934</v>
      </c>
      <c r="B280" s="3">
        <v>0</v>
      </c>
      <c r="D280" s="10"/>
      <c r="E280">
        <f t="shared" si="4"/>
        <v>0</v>
      </c>
      <c r="F280" s="11"/>
    </row>
    <row r="281" spans="1:6" x14ac:dyDescent="0.35">
      <c r="A281" s="2">
        <v>45935</v>
      </c>
      <c r="B281" s="3">
        <v>0</v>
      </c>
      <c r="D281" s="10"/>
      <c r="E281">
        <f t="shared" si="4"/>
        <v>0</v>
      </c>
      <c r="F281" s="11"/>
    </row>
    <row r="282" spans="1:6" x14ac:dyDescent="0.35">
      <c r="A282" s="1">
        <v>45936</v>
      </c>
      <c r="D282" s="10"/>
      <c r="E282">
        <f t="shared" si="4"/>
        <v>0</v>
      </c>
      <c r="F282" s="11"/>
    </row>
    <row r="283" spans="1:6" x14ac:dyDescent="0.35">
      <c r="A283" s="1">
        <v>45937</v>
      </c>
      <c r="D283" s="10"/>
      <c r="E283">
        <f t="shared" si="4"/>
        <v>0</v>
      </c>
      <c r="F283" s="11"/>
    </row>
    <row r="284" spans="1:6" x14ac:dyDescent="0.35">
      <c r="A284" s="1">
        <v>45938</v>
      </c>
      <c r="D284" s="10"/>
      <c r="E284">
        <f t="shared" si="4"/>
        <v>0</v>
      </c>
      <c r="F284" s="11"/>
    </row>
    <row r="285" spans="1:6" x14ac:dyDescent="0.35">
      <c r="A285" s="1">
        <v>45939</v>
      </c>
      <c r="D285" s="10"/>
      <c r="E285">
        <f t="shared" si="4"/>
        <v>0</v>
      </c>
      <c r="F285" s="11"/>
    </row>
    <row r="286" spans="1:6" x14ac:dyDescent="0.35">
      <c r="A286" s="1">
        <v>45940</v>
      </c>
      <c r="C286">
        <f>SUM(B280:B286)</f>
        <v>0</v>
      </c>
      <c r="D286" s="10">
        <f>SUM(C6+C13+C20+C27+C34+C41+C48+C55+C62+C69+C76+C83+C90+C97+C104+C111+C118+C125+C132+C139+C146+C153+C160+C167+C174+C181+C188+C195+C202+C209+C216+C223+C230+C237+C244+C251+C258+C265+C272+C279+C286)/41</f>
        <v>0</v>
      </c>
      <c r="E286">
        <f t="shared" si="4"/>
        <v>0</v>
      </c>
      <c r="F286" s="11"/>
    </row>
    <row r="287" spans="1:6" x14ac:dyDescent="0.35">
      <c r="A287" s="2">
        <v>45941</v>
      </c>
      <c r="B287" s="3">
        <v>0</v>
      </c>
      <c r="D287" s="10"/>
      <c r="E287">
        <f t="shared" si="4"/>
        <v>0</v>
      </c>
      <c r="F287" s="11"/>
    </row>
    <row r="288" spans="1:6" x14ac:dyDescent="0.35">
      <c r="A288" s="2">
        <v>45942</v>
      </c>
      <c r="B288" s="3">
        <v>0</v>
      </c>
      <c r="D288" s="10"/>
      <c r="E288">
        <f t="shared" si="4"/>
        <v>0</v>
      </c>
      <c r="F288" s="11"/>
    </row>
    <row r="289" spans="1:6" x14ac:dyDescent="0.35">
      <c r="A289" s="1">
        <v>45943</v>
      </c>
      <c r="D289" s="10"/>
      <c r="E289">
        <f t="shared" si="4"/>
        <v>0</v>
      </c>
      <c r="F289" s="11"/>
    </row>
    <row r="290" spans="1:6" x14ac:dyDescent="0.35">
      <c r="A290" s="1">
        <v>45944</v>
      </c>
      <c r="D290" s="10"/>
      <c r="E290">
        <f t="shared" si="4"/>
        <v>0</v>
      </c>
      <c r="F290" s="11"/>
    </row>
    <row r="291" spans="1:6" x14ac:dyDescent="0.35">
      <c r="A291" s="1">
        <v>45945</v>
      </c>
      <c r="D291" s="10"/>
      <c r="E291">
        <f t="shared" si="4"/>
        <v>0</v>
      </c>
      <c r="F291" s="11"/>
    </row>
    <row r="292" spans="1:6" x14ac:dyDescent="0.35">
      <c r="A292" s="1">
        <v>45946</v>
      </c>
      <c r="D292" s="10"/>
      <c r="E292">
        <f t="shared" si="4"/>
        <v>0</v>
      </c>
      <c r="F292" s="11"/>
    </row>
    <row r="293" spans="1:6" x14ac:dyDescent="0.35">
      <c r="A293" s="1">
        <v>45947</v>
      </c>
      <c r="C293">
        <f>SUM(B287:B293)</f>
        <v>0</v>
      </c>
      <c r="D293" s="10">
        <f>SUM(C6+C13+C20+C27+C34+C41+C48+C55+C62+C69+C76+C83+C90+C97+C104+C111+C118+C125+C132+C139+C146+C153+C160+C167+C174+C181+C188+C195+C202+C209+C216+C223+C230+C237+C244+C251+C258+C265+C272+C279+C286+C293)/42</f>
        <v>0</v>
      </c>
      <c r="E293">
        <f t="shared" si="4"/>
        <v>0</v>
      </c>
      <c r="F293" s="11"/>
    </row>
    <row r="294" spans="1:6" x14ac:dyDescent="0.35">
      <c r="A294" s="2">
        <v>45948</v>
      </c>
      <c r="B294" s="3">
        <v>0</v>
      </c>
      <c r="D294" s="10"/>
      <c r="E294">
        <f t="shared" si="4"/>
        <v>0</v>
      </c>
      <c r="F294" s="11"/>
    </row>
    <row r="295" spans="1:6" x14ac:dyDescent="0.35">
      <c r="A295" s="2">
        <v>45949</v>
      </c>
      <c r="B295" s="3">
        <v>0</v>
      </c>
      <c r="D295" s="10"/>
      <c r="E295">
        <f t="shared" si="4"/>
        <v>0</v>
      </c>
      <c r="F295" s="11"/>
    </row>
    <row r="296" spans="1:6" x14ac:dyDescent="0.35">
      <c r="A296" s="1">
        <v>45950</v>
      </c>
      <c r="D296" s="10"/>
      <c r="E296">
        <f t="shared" si="4"/>
        <v>0</v>
      </c>
      <c r="F296" s="11"/>
    </row>
    <row r="297" spans="1:6" x14ac:dyDescent="0.35">
      <c r="A297" s="1">
        <v>45951</v>
      </c>
      <c r="D297" s="10"/>
      <c r="E297">
        <f t="shared" si="4"/>
        <v>0</v>
      </c>
      <c r="F297" s="11"/>
    </row>
    <row r="298" spans="1:6" x14ac:dyDescent="0.35">
      <c r="A298" s="1">
        <v>45952</v>
      </c>
      <c r="D298" s="10"/>
      <c r="E298">
        <f t="shared" si="4"/>
        <v>0</v>
      </c>
      <c r="F298" s="11"/>
    </row>
    <row r="299" spans="1:6" x14ac:dyDescent="0.35">
      <c r="A299" s="1">
        <v>45953</v>
      </c>
      <c r="D299" s="10"/>
      <c r="E299">
        <f t="shared" si="4"/>
        <v>0</v>
      </c>
      <c r="F299" s="11"/>
    </row>
    <row r="300" spans="1:6" x14ac:dyDescent="0.35">
      <c r="A300" s="1">
        <v>45954</v>
      </c>
      <c r="C300">
        <f>SUM(B294:B300)</f>
        <v>0</v>
      </c>
      <c r="D300" s="10">
        <f>SUM(C6+C13+C20+C27+C34+C41+C48+C55+C62+C69+C76+C83+C90+C97+C104+C111+C118+C125+C132+C139+C146+C153+C160+C167+C174+C181+C188+C195+C202+C209+C216+C223+C230+C237+C244+C251+C258+C265+C272+C279+C286+C293+C300)/43</f>
        <v>0</v>
      </c>
      <c r="E300">
        <f t="shared" si="4"/>
        <v>0</v>
      </c>
      <c r="F300" s="11"/>
    </row>
    <row r="301" spans="1:6" x14ac:dyDescent="0.35">
      <c r="A301" s="2">
        <v>45955</v>
      </c>
      <c r="B301" s="3">
        <v>0</v>
      </c>
      <c r="D301" s="10"/>
      <c r="E301">
        <f t="shared" si="4"/>
        <v>0</v>
      </c>
      <c r="F301" s="11"/>
    </row>
    <row r="302" spans="1:6" x14ac:dyDescent="0.35">
      <c r="A302" s="2">
        <v>45956</v>
      </c>
      <c r="B302" s="3">
        <v>0</v>
      </c>
      <c r="D302" s="10"/>
      <c r="E302">
        <f t="shared" si="4"/>
        <v>0</v>
      </c>
      <c r="F302" s="11"/>
    </row>
    <row r="303" spans="1:6" x14ac:dyDescent="0.35">
      <c r="A303" s="1">
        <v>45957</v>
      </c>
      <c r="D303" s="10"/>
      <c r="E303">
        <f t="shared" si="4"/>
        <v>0</v>
      </c>
      <c r="F303" s="11"/>
    </row>
    <row r="304" spans="1:6" x14ac:dyDescent="0.35">
      <c r="A304" s="1">
        <v>45958</v>
      </c>
      <c r="D304" s="10"/>
      <c r="E304">
        <f t="shared" si="4"/>
        <v>0</v>
      </c>
      <c r="F304" s="11"/>
    </row>
    <row r="305" spans="1:6" x14ac:dyDescent="0.35">
      <c r="A305" s="1">
        <v>45959</v>
      </c>
      <c r="D305" s="10"/>
      <c r="E305">
        <f t="shared" si="4"/>
        <v>0</v>
      </c>
      <c r="F305" s="11"/>
    </row>
    <row r="306" spans="1:6" x14ac:dyDescent="0.35">
      <c r="A306" s="1">
        <v>45960</v>
      </c>
      <c r="D306" s="10"/>
      <c r="E306">
        <f t="shared" si="4"/>
        <v>0</v>
      </c>
      <c r="F306" s="11"/>
    </row>
    <row r="307" spans="1:6" x14ac:dyDescent="0.35">
      <c r="A307" s="1">
        <v>45961</v>
      </c>
      <c r="C307">
        <f>SUM(B301:B307)</f>
        <v>0</v>
      </c>
      <c r="D307" s="10">
        <f>SUM(C6+C13+C20+C27+C34+C41+C48+C55+C62+C69+C76+C83+C90+C97+C104+C111+C118+C125+C132+C139+C146+C153+C160+C167+C174+C181+C188+C195+C202+C209+C216+C223+C230+C237+C244+C251+C258+C265+C272+C279+C286+C293+C300+C307)/44</f>
        <v>0</v>
      </c>
      <c r="E307">
        <f t="shared" si="4"/>
        <v>0</v>
      </c>
      <c r="F307" s="11"/>
    </row>
    <row r="308" spans="1:6" x14ac:dyDescent="0.35">
      <c r="A308" s="2">
        <v>45962</v>
      </c>
      <c r="B308" s="3">
        <v>0</v>
      </c>
      <c r="D308" s="10"/>
      <c r="E308">
        <f t="shared" si="4"/>
        <v>0</v>
      </c>
      <c r="F308" s="11"/>
    </row>
    <row r="309" spans="1:6" x14ac:dyDescent="0.35">
      <c r="A309" s="2">
        <v>45963</v>
      </c>
      <c r="B309" s="3">
        <v>0</v>
      </c>
      <c r="D309" s="10"/>
      <c r="E309">
        <f t="shared" si="4"/>
        <v>0</v>
      </c>
      <c r="F309" s="11"/>
    </row>
    <row r="310" spans="1:6" x14ac:dyDescent="0.35">
      <c r="A310" s="1">
        <v>45964</v>
      </c>
      <c r="D310" s="10"/>
      <c r="E310">
        <f t="shared" si="4"/>
        <v>0</v>
      </c>
      <c r="F310" s="11"/>
    </row>
    <row r="311" spans="1:6" x14ac:dyDescent="0.35">
      <c r="A311" s="1">
        <v>45965</v>
      </c>
      <c r="D311" s="10"/>
      <c r="E311">
        <f t="shared" si="4"/>
        <v>0</v>
      </c>
      <c r="F311" s="11"/>
    </row>
    <row r="312" spans="1:6" x14ac:dyDescent="0.35">
      <c r="A312" s="1">
        <v>45966</v>
      </c>
      <c r="D312" s="10"/>
      <c r="E312">
        <f t="shared" si="4"/>
        <v>0</v>
      </c>
      <c r="F312" s="11"/>
    </row>
    <row r="313" spans="1:6" x14ac:dyDescent="0.35">
      <c r="A313" s="1">
        <v>45967</v>
      </c>
      <c r="D313" s="10"/>
      <c r="E313">
        <f t="shared" si="4"/>
        <v>0</v>
      </c>
      <c r="F313" s="11"/>
    </row>
    <row r="314" spans="1:6" x14ac:dyDescent="0.35">
      <c r="A314" s="1">
        <v>45968</v>
      </c>
      <c r="C314">
        <f>SUM(B308:B314)</f>
        <v>0</v>
      </c>
      <c r="D314" s="10">
        <f>SUM(C6+C13+C20+C27+C34+C41+C48+C55+C62+C69+C76+C83+C90+C97+C104+C111+C118+C125+C132+C139+C146+C153+C160+C167+C174+C181+C188+C195+C202+C209+C216+C223+C230+C237+C244+C251+C258+C265+C272+C279+C286+C293+C300+C307+C314)/45</f>
        <v>0</v>
      </c>
      <c r="E314">
        <f t="shared" si="4"/>
        <v>0</v>
      </c>
      <c r="F314" s="11"/>
    </row>
    <row r="315" spans="1:6" x14ac:dyDescent="0.35">
      <c r="A315" s="2">
        <v>45969</v>
      </c>
      <c r="B315" s="3">
        <v>0</v>
      </c>
      <c r="D315" s="10"/>
      <c r="E315">
        <f t="shared" si="4"/>
        <v>0</v>
      </c>
      <c r="F315" s="11"/>
    </row>
    <row r="316" spans="1:6" x14ac:dyDescent="0.35">
      <c r="A316" s="2">
        <v>45970</v>
      </c>
      <c r="B316" s="3">
        <v>0</v>
      </c>
      <c r="D316" s="10"/>
      <c r="E316">
        <f t="shared" si="4"/>
        <v>0</v>
      </c>
      <c r="F316" s="11"/>
    </row>
    <row r="317" spans="1:6" x14ac:dyDescent="0.35">
      <c r="A317" s="1">
        <v>45971</v>
      </c>
      <c r="D317" s="10"/>
      <c r="E317">
        <f t="shared" si="4"/>
        <v>0</v>
      </c>
      <c r="F317" s="11"/>
    </row>
    <row r="318" spans="1:6" x14ac:dyDescent="0.35">
      <c r="A318" s="1">
        <v>45972</v>
      </c>
      <c r="D318" s="10"/>
      <c r="E318">
        <f t="shared" si="4"/>
        <v>0</v>
      </c>
      <c r="F318" s="11"/>
    </row>
    <row r="319" spans="1:6" x14ac:dyDescent="0.35">
      <c r="A319" s="1">
        <v>45973</v>
      </c>
      <c r="D319" s="10"/>
      <c r="E319">
        <f t="shared" si="4"/>
        <v>0</v>
      </c>
      <c r="F319" s="11"/>
    </row>
    <row r="320" spans="1:6" x14ac:dyDescent="0.35">
      <c r="A320" s="1">
        <v>45974</v>
      </c>
      <c r="D320" s="10"/>
      <c r="E320">
        <f t="shared" si="4"/>
        <v>0</v>
      </c>
      <c r="F320" s="11"/>
    </row>
    <row r="321" spans="1:6" x14ac:dyDescent="0.35">
      <c r="A321" s="1">
        <v>45975</v>
      </c>
      <c r="C321">
        <f>SUM(B315:B321)</f>
        <v>0</v>
      </c>
      <c r="D321" s="10">
        <f>SUM(C6+C13+C20+C27+C34+C41+C48+C55+C62+C69+C76+C83+C90+C97+C104+C111+C118+C125+C132+C139+C146+C153+C160+C167+C174+C181+C188+C195+C202+C209+C216+C223+C230+C237+C244+C251+C258+C265+C272+C279+C286+C293+C300+C307+C314+C321)/46</f>
        <v>0</v>
      </c>
      <c r="E321">
        <f t="shared" si="4"/>
        <v>0</v>
      </c>
      <c r="F321" s="11"/>
    </row>
    <row r="322" spans="1:6" x14ac:dyDescent="0.35">
      <c r="A322" s="2">
        <v>45976</v>
      </c>
      <c r="B322" s="3">
        <v>0</v>
      </c>
      <c r="D322" s="10"/>
      <c r="E322">
        <f t="shared" si="4"/>
        <v>0</v>
      </c>
      <c r="F322" s="11"/>
    </row>
    <row r="323" spans="1:6" x14ac:dyDescent="0.35">
      <c r="A323" s="2">
        <v>45977</v>
      </c>
      <c r="B323" s="3">
        <v>0</v>
      </c>
      <c r="D323" s="10"/>
      <c r="E323">
        <f t="shared" si="4"/>
        <v>0</v>
      </c>
      <c r="F323" s="11"/>
    </row>
    <row r="324" spans="1:6" x14ac:dyDescent="0.35">
      <c r="A324" s="1">
        <v>45978</v>
      </c>
      <c r="D324" s="10"/>
      <c r="E324">
        <f t="shared" ref="E324:E372" si="5">SUM(E323)+B324</f>
        <v>0</v>
      </c>
      <c r="F324" s="11"/>
    </row>
    <row r="325" spans="1:6" x14ac:dyDescent="0.35">
      <c r="A325" s="1">
        <v>45979</v>
      </c>
      <c r="D325" s="10"/>
      <c r="E325">
        <f t="shared" si="5"/>
        <v>0</v>
      </c>
      <c r="F325" s="11"/>
    </row>
    <row r="326" spans="1:6" x14ac:dyDescent="0.35">
      <c r="A326" s="1">
        <v>45980</v>
      </c>
      <c r="D326" s="10"/>
      <c r="E326">
        <f t="shared" si="5"/>
        <v>0</v>
      </c>
      <c r="F326" s="11"/>
    </row>
    <row r="327" spans="1:6" x14ac:dyDescent="0.35">
      <c r="A327" s="1">
        <v>45981</v>
      </c>
      <c r="D327" s="10"/>
      <c r="E327">
        <f t="shared" si="5"/>
        <v>0</v>
      </c>
      <c r="F327" s="11"/>
    </row>
    <row r="328" spans="1:6" x14ac:dyDescent="0.35">
      <c r="A328" s="1">
        <v>45982</v>
      </c>
      <c r="C328">
        <f>SUM(B322:B328)</f>
        <v>0</v>
      </c>
      <c r="D328" s="10">
        <f>SUM(C6+C13+C20+C27+C34+C41+C48+C55+C62+C69+C76+C83+C90+C97+C104+C111+C118+C125+C132+C139+C146+C153+C160+C167+C174+C181+C188+C195+C202+C209+C216+C223+C230+C237+C244+C251+C258+C265+C272+C279+C286+C293+C300+C307+C314+C321+C328)/47</f>
        <v>0</v>
      </c>
      <c r="E328">
        <f t="shared" si="5"/>
        <v>0</v>
      </c>
      <c r="F328" s="11"/>
    </row>
    <row r="329" spans="1:6" x14ac:dyDescent="0.35">
      <c r="A329" s="2">
        <v>45983</v>
      </c>
      <c r="B329" s="3">
        <v>0</v>
      </c>
      <c r="D329" s="10"/>
      <c r="E329">
        <f t="shared" si="5"/>
        <v>0</v>
      </c>
      <c r="F329" s="11"/>
    </row>
    <row r="330" spans="1:6" x14ac:dyDescent="0.35">
      <c r="A330" s="2">
        <v>45984</v>
      </c>
      <c r="B330" s="3">
        <v>0</v>
      </c>
      <c r="D330" s="10"/>
      <c r="E330">
        <f t="shared" si="5"/>
        <v>0</v>
      </c>
      <c r="F330" s="11"/>
    </row>
    <row r="331" spans="1:6" x14ac:dyDescent="0.35">
      <c r="A331" s="1">
        <v>45985</v>
      </c>
      <c r="D331" s="10"/>
      <c r="E331">
        <f t="shared" si="5"/>
        <v>0</v>
      </c>
      <c r="F331" s="11"/>
    </row>
    <row r="332" spans="1:6" x14ac:dyDescent="0.35">
      <c r="A332" s="1">
        <v>45986</v>
      </c>
      <c r="D332" s="10"/>
      <c r="E332">
        <f t="shared" si="5"/>
        <v>0</v>
      </c>
      <c r="F332" s="11"/>
    </row>
    <row r="333" spans="1:6" x14ac:dyDescent="0.35">
      <c r="A333" s="1">
        <v>45987</v>
      </c>
      <c r="D333" s="10"/>
      <c r="E333">
        <f t="shared" si="5"/>
        <v>0</v>
      </c>
      <c r="F333" s="11"/>
    </row>
    <row r="334" spans="1:6" x14ac:dyDescent="0.35">
      <c r="A334" s="1">
        <v>45988</v>
      </c>
      <c r="D334" s="10"/>
      <c r="E334">
        <f t="shared" si="5"/>
        <v>0</v>
      </c>
      <c r="F334" s="11"/>
    </row>
    <row r="335" spans="1:6" x14ac:dyDescent="0.35">
      <c r="A335" s="1">
        <v>45989</v>
      </c>
      <c r="C335">
        <f>SUM(B329:B335)</f>
        <v>0</v>
      </c>
      <c r="D335" s="10">
        <f>SUM(C6+C13+C20+C27+C34+C41+C48+C55+C62+C69+C76+C83+C90+C97+C104+C111+C118+C125+C132+C139+C146+C153+C160+C167+C174+C181+C188+C195+C202+C209+C216+C223+C230+C237+C244+C251+C258+C265+C272+C279+C286+C293+C300+C307+C314+C321+C328+C335)/48</f>
        <v>0</v>
      </c>
      <c r="E335">
        <f t="shared" si="5"/>
        <v>0</v>
      </c>
      <c r="F335" s="11"/>
    </row>
    <row r="336" spans="1:6" x14ac:dyDescent="0.35">
      <c r="A336" s="2">
        <v>45990</v>
      </c>
      <c r="B336" s="3">
        <v>0</v>
      </c>
      <c r="D336" s="10"/>
      <c r="E336">
        <f t="shared" si="5"/>
        <v>0</v>
      </c>
      <c r="F336" s="11"/>
    </row>
    <row r="337" spans="1:6" x14ac:dyDescent="0.35">
      <c r="A337" s="2">
        <v>45991</v>
      </c>
      <c r="B337" s="3">
        <v>0</v>
      </c>
      <c r="D337" s="10"/>
      <c r="E337">
        <f t="shared" si="5"/>
        <v>0</v>
      </c>
      <c r="F337" s="11"/>
    </row>
    <row r="338" spans="1:6" x14ac:dyDescent="0.35">
      <c r="A338" s="1">
        <v>45992</v>
      </c>
      <c r="D338" s="10"/>
      <c r="E338">
        <f t="shared" si="5"/>
        <v>0</v>
      </c>
      <c r="F338" s="11"/>
    </row>
    <row r="339" spans="1:6" x14ac:dyDescent="0.35">
      <c r="A339" s="1">
        <v>45993</v>
      </c>
      <c r="D339" s="10"/>
      <c r="E339">
        <f t="shared" si="5"/>
        <v>0</v>
      </c>
      <c r="F339" s="11"/>
    </row>
    <row r="340" spans="1:6" x14ac:dyDescent="0.35">
      <c r="A340" s="1">
        <v>45994</v>
      </c>
      <c r="D340" s="10"/>
      <c r="E340">
        <f t="shared" si="5"/>
        <v>0</v>
      </c>
      <c r="F340" s="11"/>
    </row>
    <row r="341" spans="1:6" x14ac:dyDescent="0.35">
      <c r="A341" s="1">
        <v>45995</v>
      </c>
      <c r="D341" s="10"/>
      <c r="E341">
        <f t="shared" si="5"/>
        <v>0</v>
      </c>
      <c r="F341" s="11"/>
    </row>
    <row r="342" spans="1:6" x14ac:dyDescent="0.35">
      <c r="A342" s="1">
        <v>45996</v>
      </c>
      <c r="C342">
        <f>SUM(B336:B342)</f>
        <v>0</v>
      </c>
      <c r="D342" s="10">
        <f>SUM(C6+C13+C20+C27+C34+C41+C48+C55+C62+C69+C76+C83+C90+C97+C104+C111+C118+C125+C132+C139+C146+C153+C160+C167+C174+C181+C188+C195+C202+C209+C216+C223+C230+C237+C244+C251+C258+C265+C272+C279+C286+C293+C300+C307+C314+C321+C328+C335+C342)/49</f>
        <v>0</v>
      </c>
      <c r="E342">
        <f t="shared" si="5"/>
        <v>0</v>
      </c>
      <c r="F342" s="11"/>
    </row>
    <row r="343" spans="1:6" x14ac:dyDescent="0.35">
      <c r="A343" s="2">
        <v>45997</v>
      </c>
      <c r="B343" s="3">
        <v>0</v>
      </c>
      <c r="D343" s="10"/>
      <c r="E343">
        <f t="shared" si="5"/>
        <v>0</v>
      </c>
      <c r="F343" s="11"/>
    </row>
    <row r="344" spans="1:6" x14ac:dyDescent="0.35">
      <c r="A344" s="2">
        <v>45998</v>
      </c>
      <c r="B344" s="3">
        <v>0</v>
      </c>
      <c r="D344" s="10"/>
      <c r="E344">
        <f t="shared" si="5"/>
        <v>0</v>
      </c>
      <c r="F344" s="11"/>
    </row>
    <row r="345" spans="1:6" x14ac:dyDescent="0.35">
      <c r="A345" s="1">
        <v>45999</v>
      </c>
      <c r="D345" s="10"/>
      <c r="E345">
        <f t="shared" si="5"/>
        <v>0</v>
      </c>
      <c r="F345" s="11"/>
    </row>
    <row r="346" spans="1:6" x14ac:dyDescent="0.35">
      <c r="A346" s="1">
        <v>46000</v>
      </c>
      <c r="D346" s="10"/>
      <c r="E346">
        <f t="shared" si="5"/>
        <v>0</v>
      </c>
      <c r="F346" s="11"/>
    </row>
    <row r="347" spans="1:6" x14ac:dyDescent="0.35">
      <c r="A347" s="1">
        <v>46001</v>
      </c>
      <c r="D347" s="10"/>
      <c r="E347">
        <f t="shared" si="5"/>
        <v>0</v>
      </c>
      <c r="F347" s="11"/>
    </row>
    <row r="348" spans="1:6" x14ac:dyDescent="0.35">
      <c r="A348" s="1">
        <v>46002</v>
      </c>
      <c r="D348" s="10"/>
      <c r="E348">
        <f t="shared" si="5"/>
        <v>0</v>
      </c>
      <c r="F348" s="11"/>
    </row>
    <row r="349" spans="1:6" x14ac:dyDescent="0.35">
      <c r="A349" s="1">
        <v>46003</v>
      </c>
      <c r="C349">
        <f>SUM(B343:B349)</f>
        <v>0</v>
      </c>
      <c r="D349" s="10">
        <f>SUM(C6+C13+C20+C27+C34+C41+C48+C55+C62+C69+C76+C83+C90+C97+C104+C111+C118+C125+C132+C139+C146+C153+C160+C167+C174+C181+C188+C195+C202+C209+C216+C223+C230+C237+C244+C251+C258+C265+C272+C279+C286+C293+C300+C307+C314+C321+C328+C335+C342+C349)/50</f>
        <v>0</v>
      </c>
      <c r="E349">
        <f t="shared" si="5"/>
        <v>0</v>
      </c>
      <c r="F349" s="11"/>
    </row>
    <row r="350" spans="1:6" x14ac:dyDescent="0.35">
      <c r="A350" s="2">
        <v>46004</v>
      </c>
      <c r="B350" s="3">
        <v>0</v>
      </c>
      <c r="D350" s="10"/>
      <c r="E350">
        <f t="shared" si="5"/>
        <v>0</v>
      </c>
      <c r="F350" s="11"/>
    </row>
    <row r="351" spans="1:6" x14ac:dyDescent="0.35">
      <c r="A351" s="2">
        <v>46005</v>
      </c>
      <c r="B351" s="3">
        <v>0</v>
      </c>
      <c r="D351" s="10"/>
      <c r="E351">
        <f t="shared" si="5"/>
        <v>0</v>
      </c>
      <c r="F351" s="11"/>
    </row>
    <row r="352" spans="1:6" x14ac:dyDescent="0.35">
      <c r="A352" s="1">
        <v>46006</v>
      </c>
      <c r="D352" s="10"/>
      <c r="E352">
        <f t="shared" si="5"/>
        <v>0</v>
      </c>
      <c r="F352" s="11"/>
    </row>
    <row r="353" spans="1:6" x14ac:dyDescent="0.35">
      <c r="A353" s="1">
        <v>46007</v>
      </c>
      <c r="D353" s="10"/>
      <c r="E353">
        <f t="shared" si="5"/>
        <v>0</v>
      </c>
      <c r="F353" s="11"/>
    </row>
    <row r="354" spans="1:6" x14ac:dyDescent="0.35">
      <c r="A354" s="1">
        <v>46008</v>
      </c>
      <c r="D354" s="10"/>
      <c r="E354">
        <f t="shared" si="5"/>
        <v>0</v>
      </c>
      <c r="F354" s="11"/>
    </row>
    <row r="355" spans="1:6" x14ac:dyDescent="0.35">
      <c r="A355" s="1">
        <v>46009</v>
      </c>
      <c r="D355" s="10"/>
      <c r="E355">
        <f t="shared" si="5"/>
        <v>0</v>
      </c>
      <c r="F355" s="11"/>
    </row>
    <row r="356" spans="1:6" x14ac:dyDescent="0.35">
      <c r="A356" s="1">
        <v>46010</v>
      </c>
      <c r="C356">
        <f>SUM(B350:B356)</f>
        <v>0</v>
      </c>
      <c r="D356" s="10">
        <f>SUM(C6+C13+C20+C27+C34+C41+C48+C55+C62+C69+C76+C83+C90+C97+C104+C111+C118+C125+C132+C139+C146+C153+C160+C167+C174+C181+C188+C195+C202+C209+C216+C223+C230+C237+C244+C251+C258+C265+C272+C279+C286+C293+C300+C307+C314+C321+C328+C335+C342+C349+C356)/51</f>
        <v>0</v>
      </c>
      <c r="E356">
        <f t="shared" si="5"/>
        <v>0</v>
      </c>
      <c r="F356" s="11"/>
    </row>
    <row r="357" spans="1:6" x14ac:dyDescent="0.35">
      <c r="A357" s="2">
        <v>46011</v>
      </c>
      <c r="B357" s="3">
        <v>0</v>
      </c>
      <c r="D357" s="10"/>
      <c r="E357">
        <f t="shared" si="5"/>
        <v>0</v>
      </c>
      <c r="F357" s="11"/>
    </row>
    <row r="358" spans="1:6" x14ac:dyDescent="0.35">
      <c r="A358" s="2">
        <v>46012</v>
      </c>
      <c r="B358" s="3">
        <v>0</v>
      </c>
      <c r="D358" s="10"/>
      <c r="E358">
        <f t="shared" si="5"/>
        <v>0</v>
      </c>
      <c r="F358" s="11"/>
    </row>
    <row r="359" spans="1:6" x14ac:dyDescent="0.35">
      <c r="A359" s="1">
        <v>46013</v>
      </c>
      <c r="D359" s="10"/>
      <c r="E359">
        <f t="shared" si="5"/>
        <v>0</v>
      </c>
      <c r="F359" s="11"/>
    </row>
    <row r="360" spans="1:6" x14ac:dyDescent="0.35">
      <c r="A360" s="1">
        <v>46014</v>
      </c>
      <c r="D360" s="10"/>
      <c r="E360">
        <f t="shared" si="5"/>
        <v>0</v>
      </c>
      <c r="F360" s="11"/>
    </row>
    <row r="361" spans="1:6" x14ac:dyDescent="0.35">
      <c r="A361" s="1">
        <v>46015</v>
      </c>
      <c r="D361" s="10"/>
      <c r="E361">
        <f t="shared" si="5"/>
        <v>0</v>
      </c>
      <c r="F361" s="11"/>
    </row>
    <row r="362" spans="1:6" x14ac:dyDescent="0.35">
      <c r="A362" s="4">
        <v>46016</v>
      </c>
      <c r="B362" s="5">
        <v>0</v>
      </c>
      <c r="D362" s="10"/>
      <c r="E362">
        <f t="shared" si="5"/>
        <v>0</v>
      </c>
      <c r="F362" s="11"/>
    </row>
    <row r="363" spans="1:6" x14ac:dyDescent="0.35">
      <c r="A363" s="4">
        <v>46017</v>
      </c>
      <c r="B363" s="5">
        <v>0</v>
      </c>
      <c r="C363">
        <f>SUM(B357:B363)</f>
        <v>0</v>
      </c>
      <c r="D363" s="10">
        <f>SUM(C6+C13+C20+C27+C34+C41+C48+C55+C62+C69+C76+C83+C90+C97+C104+C111+C118+C125+C132+C139+C146+C153+C160+C167+C174+C181+C188+C195+C202+C209+C216+C223+C230+C237+C244+C251+C258+C265+C272+C279+C286+C293+C300+C307+C314+C321+C328+C335+C342+C349+C356+C363)/52</f>
        <v>0</v>
      </c>
      <c r="E363">
        <f t="shared" si="5"/>
        <v>0</v>
      </c>
      <c r="F363" s="11"/>
    </row>
    <row r="364" spans="1:6" x14ac:dyDescent="0.35">
      <c r="A364" s="2">
        <v>46018</v>
      </c>
      <c r="B364" s="3">
        <v>0</v>
      </c>
      <c r="D364" s="10"/>
      <c r="E364">
        <f t="shared" si="5"/>
        <v>0</v>
      </c>
      <c r="F364" s="11"/>
    </row>
    <row r="365" spans="1:6" x14ac:dyDescent="0.35">
      <c r="A365" s="2">
        <v>46019</v>
      </c>
      <c r="B365" s="3">
        <v>0</v>
      </c>
      <c r="D365" s="10"/>
      <c r="E365">
        <f t="shared" si="5"/>
        <v>0</v>
      </c>
      <c r="F365" s="11"/>
    </row>
    <row r="366" spans="1:6" x14ac:dyDescent="0.35">
      <c r="A366" s="1">
        <v>46020</v>
      </c>
      <c r="D366" s="10"/>
      <c r="E366">
        <f t="shared" si="5"/>
        <v>0</v>
      </c>
      <c r="F366" s="11"/>
    </row>
    <row r="367" spans="1:6" x14ac:dyDescent="0.35">
      <c r="A367" s="1">
        <v>46021</v>
      </c>
      <c r="D367" s="10"/>
      <c r="E367">
        <f t="shared" si="5"/>
        <v>0</v>
      </c>
      <c r="F367" s="11"/>
    </row>
    <row r="368" spans="1:6" x14ac:dyDescent="0.35">
      <c r="A368" s="1">
        <v>46022</v>
      </c>
      <c r="D368" s="10"/>
      <c r="E368">
        <f t="shared" si="5"/>
        <v>0</v>
      </c>
      <c r="F368" s="11"/>
    </row>
    <row r="369" spans="1:6" x14ac:dyDescent="0.35">
      <c r="A369" s="4">
        <v>46023</v>
      </c>
      <c r="B369" s="5">
        <v>0</v>
      </c>
      <c r="D369" s="10"/>
      <c r="E369">
        <f t="shared" si="5"/>
        <v>0</v>
      </c>
      <c r="F369" s="11"/>
    </row>
    <row r="370" spans="1:6" x14ac:dyDescent="0.35">
      <c r="A370" s="1">
        <v>46024</v>
      </c>
      <c r="C370">
        <f>SUM(B364:B370)</f>
        <v>0</v>
      </c>
      <c r="D370" s="10">
        <f>SUM(C6+C13+C20+C27+C34+C41+C48+C55+C62+C69+C76+C83+C90+C97+C104+C111+C118+C125+C132+C139+C146+C153+C160+C167+C174+C181+C188+C195+C202+C209+C216+C223+C230+C237+C244+C251+C258+C265+C272+C279+C286+C293+C300+C307+C314+C321+C328+C335+C342+C349+C356+C363+C370)/53</f>
        <v>0</v>
      </c>
      <c r="E370">
        <f t="shared" si="5"/>
        <v>0</v>
      </c>
      <c r="F370" s="11"/>
    </row>
    <row r="371" spans="1:6" x14ac:dyDescent="0.35">
      <c r="A371" s="2">
        <v>46025</v>
      </c>
      <c r="B371" s="3">
        <v>0</v>
      </c>
      <c r="D371" s="10"/>
      <c r="E371">
        <f t="shared" si="5"/>
        <v>0</v>
      </c>
      <c r="F371" s="11"/>
    </row>
    <row r="372" spans="1:6" x14ac:dyDescent="0.35">
      <c r="A372" s="2">
        <v>46026</v>
      </c>
      <c r="B372" s="3">
        <v>0</v>
      </c>
      <c r="E372">
        <f t="shared" si="5"/>
        <v>0</v>
      </c>
      <c r="F372" s="11"/>
    </row>
    <row r="373" spans="1:6" x14ac:dyDescent="0.35">
      <c r="A373" s="1"/>
    </row>
    <row r="374" spans="1:6" x14ac:dyDescent="0.35">
      <c r="A374" s="1"/>
    </row>
    <row r="375" spans="1:6" x14ac:dyDescent="0.35">
      <c r="A375" s="1"/>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174E5-A024-44CD-BD0E-F1E00E277D02}">
  <dimension ref="A1:G365"/>
  <sheetViews>
    <sheetView zoomScale="150" zoomScaleNormal="150" workbookViewId="0">
      <pane xSplit="5" ySplit="7" topLeftCell="F8" activePane="bottomRight" state="frozen"/>
      <selection pane="topRight" activeCell="F1" sqref="F1"/>
      <selection pane="bottomLeft" activeCell="A8" sqref="A8"/>
      <selection pane="bottomRight"/>
    </sheetView>
  </sheetViews>
  <sheetFormatPr defaultRowHeight="14.5" x14ac:dyDescent="0.35"/>
  <cols>
    <col min="1" max="1" width="10.453125" bestFit="1" customWidth="1"/>
    <col min="2" max="2" width="13.90625" bestFit="1" customWidth="1"/>
    <col min="3" max="3" width="11" bestFit="1" customWidth="1"/>
    <col min="4" max="4" width="12.1796875" bestFit="1" customWidth="1"/>
    <col min="5" max="5" width="22.1796875" bestFit="1" customWidth="1"/>
    <col min="6" max="6" width="28.453125" customWidth="1"/>
    <col min="7" max="7" width="22.81640625" bestFit="1" customWidth="1"/>
  </cols>
  <sheetData>
    <row r="1" spans="1:7" ht="58" x14ac:dyDescent="0.35">
      <c r="A1" t="s">
        <v>9</v>
      </c>
      <c r="B1" s="11" t="s">
        <v>17</v>
      </c>
      <c r="C1" t="s">
        <v>14</v>
      </c>
      <c r="D1" s="11" t="s">
        <v>15</v>
      </c>
      <c r="E1" s="11" t="s">
        <v>16</v>
      </c>
      <c r="F1" s="11" t="s">
        <v>18</v>
      </c>
      <c r="G1" s="6" t="s">
        <v>13</v>
      </c>
    </row>
    <row r="2" spans="1:7" x14ac:dyDescent="0.35">
      <c r="A2" s="2">
        <v>46025</v>
      </c>
      <c r="B2" s="3">
        <v>0</v>
      </c>
      <c r="E2">
        <f>SUM(B2)</f>
        <v>0</v>
      </c>
      <c r="F2" s="11"/>
      <c r="G2" s="7" t="s">
        <v>10</v>
      </c>
    </row>
    <row r="3" spans="1:7" x14ac:dyDescent="0.35">
      <c r="A3" s="2">
        <v>46026</v>
      </c>
      <c r="B3" s="3">
        <v>0</v>
      </c>
      <c r="E3">
        <f>SUM(E2)+B3</f>
        <v>0</v>
      </c>
      <c r="F3" s="11"/>
      <c r="G3" s="8" t="s">
        <v>11</v>
      </c>
    </row>
    <row r="4" spans="1:7" x14ac:dyDescent="0.35">
      <c r="A4" s="1">
        <v>46027</v>
      </c>
      <c r="E4">
        <f t="shared" ref="E4:E67" si="0">SUM(E3)+B4</f>
        <v>0</v>
      </c>
      <c r="F4" s="11"/>
      <c r="G4" s="9" t="s">
        <v>12</v>
      </c>
    </row>
    <row r="5" spans="1:7" x14ac:dyDescent="0.35">
      <c r="A5" s="1">
        <v>46028</v>
      </c>
      <c r="E5">
        <f t="shared" si="0"/>
        <v>0</v>
      </c>
      <c r="F5" s="11"/>
    </row>
    <row r="6" spans="1:7" x14ac:dyDescent="0.35">
      <c r="A6" s="1">
        <v>46029</v>
      </c>
      <c r="E6">
        <f t="shared" si="0"/>
        <v>0</v>
      </c>
      <c r="F6" s="11"/>
    </row>
    <row r="7" spans="1:7" x14ac:dyDescent="0.35">
      <c r="A7" s="1">
        <v>46030</v>
      </c>
      <c r="E7">
        <f t="shared" si="0"/>
        <v>0</v>
      </c>
      <c r="F7" s="11"/>
    </row>
    <row r="8" spans="1:7" x14ac:dyDescent="0.35">
      <c r="A8" s="1">
        <v>46031</v>
      </c>
      <c r="C8">
        <f>SUM(B2:B8)</f>
        <v>0</v>
      </c>
      <c r="D8">
        <f>SUM(C8)/1</f>
        <v>0</v>
      </c>
      <c r="E8">
        <f t="shared" si="0"/>
        <v>0</v>
      </c>
      <c r="F8" s="11"/>
    </row>
    <row r="9" spans="1:7" x14ac:dyDescent="0.35">
      <c r="A9" s="2">
        <v>46032</v>
      </c>
      <c r="B9" s="3">
        <v>0</v>
      </c>
      <c r="E9">
        <f t="shared" si="0"/>
        <v>0</v>
      </c>
      <c r="F9" s="11"/>
    </row>
    <row r="10" spans="1:7" x14ac:dyDescent="0.35">
      <c r="A10" s="2">
        <v>46033</v>
      </c>
      <c r="B10" s="3">
        <v>0</v>
      </c>
      <c r="E10">
        <f t="shared" si="0"/>
        <v>0</v>
      </c>
      <c r="F10" s="11"/>
    </row>
    <row r="11" spans="1:7" x14ac:dyDescent="0.35">
      <c r="A11" s="1">
        <v>46034</v>
      </c>
      <c r="E11">
        <f t="shared" si="0"/>
        <v>0</v>
      </c>
      <c r="F11" s="11"/>
    </row>
    <row r="12" spans="1:7" x14ac:dyDescent="0.35">
      <c r="A12" s="1">
        <v>46035</v>
      </c>
      <c r="E12">
        <f t="shared" si="0"/>
        <v>0</v>
      </c>
      <c r="F12" s="11"/>
    </row>
    <row r="13" spans="1:7" x14ac:dyDescent="0.35">
      <c r="A13" s="1">
        <v>46036</v>
      </c>
      <c r="E13">
        <f t="shared" si="0"/>
        <v>0</v>
      </c>
      <c r="F13" s="11"/>
    </row>
    <row r="14" spans="1:7" x14ac:dyDescent="0.35">
      <c r="A14" s="1">
        <v>46037</v>
      </c>
      <c r="E14">
        <f t="shared" si="0"/>
        <v>0</v>
      </c>
      <c r="F14" s="11"/>
    </row>
    <row r="15" spans="1:7" x14ac:dyDescent="0.35">
      <c r="A15" s="1">
        <v>46038</v>
      </c>
      <c r="C15">
        <f>SUM(B9:B15)</f>
        <v>0</v>
      </c>
      <c r="D15">
        <f>SUM(C15+C8)/2</f>
        <v>0</v>
      </c>
      <c r="E15">
        <f t="shared" si="0"/>
        <v>0</v>
      </c>
      <c r="F15" s="11"/>
    </row>
    <row r="16" spans="1:7" x14ac:dyDescent="0.35">
      <c r="A16" s="2">
        <v>46039</v>
      </c>
      <c r="B16" s="3">
        <v>0</v>
      </c>
      <c r="E16">
        <f t="shared" si="0"/>
        <v>0</v>
      </c>
      <c r="F16" s="11"/>
    </row>
    <row r="17" spans="1:6" x14ac:dyDescent="0.35">
      <c r="A17" s="2">
        <v>46040</v>
      </c>
      <c r="B17" s="3">
        <v>0</v>
      </c>
      <c r="E17">
        <f t="shared" si="0"/>
        <v>0</v>
      </c>
      <c r="F17" s="11"/>
    </row>
    <row r="18" spans="1:6" x14ac:dyDescent="0.35">
      <c r="A18" s="1">
        <v>46041</v>
      </c>
      <c r="E18">
        <f t="shared" si="0"/>
        <v>0</v>
      </c>
      <c r="F18" s="11"/>
    </row>
    <row r="19" spans="1:6" x14ac:dyDescent="0.35">
      <c r="A19" s="1">
        <v>46042</v>
      </c>
      <c r="E19">
        <f t="shared" si="0"/>
        <v>0</v>
      </c>
      <c r="F19" s="11"/>
    </row>
    <row r="20" spans="1:6" x14ac:dyDescent="0.35">
      <c r="A20" s="1">
        <v>46043</v>
      </c>
      <c r="E20">
        <f t="shared" si="0"/>
        <v>0</v>
      </c>
      <c r="F20" s="11"/>
    </row>
    <row r="21" spans="1:6" x14ac:dyDescent="0.35">
      <c r="A21" s="1">
        <v>46044</v>
      </c>
      <c r="E21">
        <f t="shared" si="0"/>
        <v>0</v>
      </c>
      <c r="F21" s="11"/>
    </row>
    <row r="22" spans="1:6" x14ac:dyDescent="0.35">
      <c r="A22" s="1">
        <v>46045</v>
      </c>
      <c r="C22">
        <f>SUM(B16:B22)</f>
        <v>0</v>
      </c>
      <c r="D22">
        <f>SUM(C22+C15+C8)/3</f>
        <v>0</v>
      </c>
      <c r="E22">
        <f t="shared" si="0"/>
        <v>0</v>
      </c>
      <c r="F22" s="11"/>
    </row>
    <row r="23" spans="1:6" x14ac:dyDescent="0.35">
      <c r="A23" s="2">
        <v>46046</v>
      </c>
      <c r="B23" s="3">
        <v>0</v>
      </c>
      <c r="E23">
        <f t="shared" si="0"/>
        <v>0</v>
      </c>
      <c r="F23" s="11"/>
    </row>
    <row r="24" spans="1:6" x14ac:dyDescent="0.35">
      <c r="A24" s="2">
        <v>46047</v>
      </c>
      <c r="B24" s="3">
        <v>0</v>
      </c>
      <c r="E24">
        <f t="shared" si="0"/>
        <v>0</v>
      </c>
      <c r="F24" s="11"/>
    </row>
    <row r="25" spans="1:6" x14ac:dyDescent="0.35">
      <c r="A25" s="1">
        <v>46048</v>
      </c>
      <c r="E25">
        <f t="shared" si="0"/>
        <v>0</v>
      </c>
      <c r="F25" s="11"/>
    </row>
    <row r="26" spans="1:6" x14ac:dyDescent="0.35">
      <c r="A26" s="1">
        <v>46049</v>
      </c>
      <c r="E26">
        <f t="shared" si="0"/>
        <v>0</v>
      </c>
      <c r="F26" s="11"/>
    </row>
    <row r="27" spans="1:6" x14ac:dyDescent="0.35">
      <c r="A27" s="1">
        <v>46050</v>
      </c>
      <c r="E27">
        <f t="shared" si="0"/>
        <v>0</v>
      </c>
      <c r="F27" s="11"/>
    </row>
    <row r="28" spans="1:6" x14ac:dyDescent="0.35">
      <c r="A28" s="1">
        <v>46051</v>
      </c>
      <c r="E28">
        <f t="shared" si="0"/>
        <v>0</v>
      </c>
      <c r="F28" s="11"/>
    </row>
    <row r="29" spans="1:6" x14ac:dyDescent="0.35">
      <c r="A29" s="1">
        <v>46052</v>
      </c>
      <c r="C29">
        <f>SUM(B23:B29)</f>
        <v>0</v>
      </c>
      <c r="D29">
        <f>SUM(C29+C22+C15+C8)/4</f>
        <v>0</v>
      </c>
      <c r="E29">
        <f t="shared" si="0"/>
        <v>0</v>
      </c>
      <c r="F29" s="11"/>
    </row>
    <row r="30" spans="1:6" x14ac:dyDescent="0.35">
      <c r="A30" s="2">
        <v>46053</v>
      </c>
      <c r="B30" s="3">
        <v>0</v>
      </c>
      <c r="E30">
        <f t="shared" si="0"/>
        <v>0</v>
      </c>
      <c r="F30" s="11"/>
    </row>
    <row r="31" spans="1:6" x14ac:dyDescent="0.35">
      <c r="A31" s="2">
        <v>46054</v>
      </c>
      <c r="B31" s="3">
        <v>0</v>
      </c>
      <c r="E31">
        <f t="shared" si="0"/>
        <v>0</v>
      </c>
      <c r="F31" s="11"/>
    </row>
    <row r="32" spans="1:6" x14ac:dyDescent="0.35">
      <c r="A32" s="1">
        <v>46055</v>
      </c>
      <c r="E32">
        <f t="shared" si="0"/>
        <v>0</v>
      </c>
      <c r="F32" s="11"/>
    </row>
    <row r="33" spans="1:6" x14ac:dyDescent="0.35">
      <c r="A33" s="1">
        <v>46056</v>
      </c>
      <c r="E33">
        <f t="shared" si="0"/>
        <v>0</v>
      </c>
      <c r="F33" s="11"/>
    </row>
    <row r="34" spans="1:6" x14ac:dyDescent="0.35">
      <c r="A34" s="1">
        <v>46057</v>
      </c>
      <c r="E34">
        <f t="shared" si="0"/>
        <v>0</v>
      </c>
      <c r="F34" s="11"/>
    </row>
    <row r="35" spans="1:6" x14ac:dyDescent="0.35">
      <c r="A35" s="1">
        <v>46058</v>
      </c>
      <c r="E35">
        <f t="shared" si="0"/>
        <v>0</v>
      </c>
      <c r="F35" s="11"/>
    </row>
    <row r="36" spans="1:6" x14ac:dyDescent="0.35">
      <c r="A36" s="1">
        <v>46059</v>
      </c>
      <c r="C36">
        <f>SUM(B30:B36)</f>
        <v>0</v>
      </c>
      <c r="D36">
        <f>SUM(C36+C29+C22+C15+C8)/5</f>
        <v>0</v>
      </c>
      <c r="E36">
        <f t="shared" si="0"/>
        <v>0</v>
      </c>
      <c r="F36" s="11"/>
    </row>
    <row r="37" spans="1:6" x14ac:dyDescent="0.35">
      <c r="A37" s="2">
        <v>46060</v>
      </c>
      <c r="B37" s="3">
        <v>0</v>
      </c>
      <c r="E37">
        <f t="shared" si="0"/>
        <v>0</v>
      </c>
      <c r="F37" s="11"/>
    </row>
    <row r="38" spans="1:6" x14ac:dyDescent="0.35">
      <c r="A38" s="2">
        <v>46061</v>
      </c>
      <c r="B38" s="3">
        <v>0</v>
      </c>
      <c r="E38">
        <f t="shared" si="0"/>
        <v>0</v>
      </c>
      <c r="F38" s="11"/>
    </row>
    <row r="39" spans="1:6" x14ac:dyDescent="0.35">
      <c r="A39" s="1">
        <v>46062</v>
      </c>
      <c r="E39">
        <f t="shared" si="0"/>
        <v>0</v>
      </c>
      <c r="F39" s="11"/>
    </row>
    <row r="40" spans="1:6" x14ac:dyDescent="0.35">
      <c r="A40" s="1">
        <v>46063</v>
      </c>
      <c r="E40">
        <f t="shared" si="0"/>
        <v>0</v>
      </c>
      <c r="F40" s="11"/>
    </row>
    <row r="41" spans="1:6" x14ac:dyDescent="0.35">
      <c r="A41" s="1">
        <v>46064</v>
      </c>
      <c r="E41">
        <f t="shared" si="0"/>
        <v>0</v>
      </c>
      <c r="F41" s="11"/>
    </row>
    <row r="42" spans="1:6" x14ac:dyDescent="0.35">
      <c r="A42" s="1">
        <v>46065</v>
      </c>
      <c r="E42">
        <f t="shared" si="0"/>
        <v>0</v>
      </c>
      <c r="F42" s="11"/>
    </row>
    <row r="43" spans="1:6" x14ac:dyDescent="0.35">
      <c r="A43" s="1">
        <v>46066</v>
      </c>
      <c r="C43">
        <f>SUM(B37:B43)</f>
        <v>0</v>
      </c>
      <c r="D43">
        <f>SUM(C43+C36+C29+C22+C15+C8)/6</f>
        <v>0</v>
      </c>
      <c r="E43">
        <f t="shared" si="0"/>
        <v>0</v>
      </c>
      <c r="F43" s="11"/>
    </row>
    <row r="44" spans="1:6" x14ac:dyDescent="0.35">
      <c r="A44" s="2">
        <v>46067</v>
      </c>
      <c r="B44" s="3">
        <v>0</v>
      </c>
      <c r="E44">
        <f t="shared" si="0"/>
        <v>0</v>
      </c>
      <c r="F44" s="11"/>
    </row>
    <row r="45" spans="1:6" x14ac:dyDescent="0.35">
      <c r="A45" s="2">
        <v>46068</v>
      </c>
      <c r="B45" s="3">
        <v>0</v>
      </c>
      <c r="E45">
        <f t="shared" si="0"/>
        <v>0</v>
      </c>
      <c r="F45" s="11"/>
    </row>
    <row r="46" spans="1:6" x14ac:dyDescent="0.35">
      <c r="A46" s="1">
        <v>46069</v>
      </c>
      <c r="E46">
        <f t="shared" si="0"/>
        <v>0</v>
      </c>
      <c r="F46" s="11"/>
    </row>
    <row r="47" spans="1:6" x14ac:dyDescent="0.35">
      <c r="A47" s="1">
        <v>46070</v>
      </c>
      <c r="E47">
        <f t="shared" si="0"/>
        <v>0</v>
      </c>
      <c r="F47" s="11"/>
    </row>
    <row r="48" spans="1:6" x14ac:dyDescent="0.35">
      <c r="A48" s="1">
        <v>46071</v>
      </c>
      <c r="E48">
        <f t="shared" si="0"/>
        <v>0</v>
      </c>
      <c r="F48" s="11"/>
    </row>
    <row r="49" spans="1:6" x14ac:dyDescent="0.35">
      <c r="A49" s="1">
        <v>46072</v>
      </c>
      <c r="E49">
        <f t="shared" si="0"/>
        <v>0</v>
      </c>
      <c r="F49" s="11"/>
    </row>
    <row r="50" spans="1:6" x14ac:dyDescent="0.35">
      <c r="A50" s="1">
        <v>46073</v>
      </c>
      <c r="C50">
        <f>SUM(B44:B50)</f>
        <v>0</v>
      </c>
      <c r="D50">
        <f>SUM(C50+C43+C36+C29+C22+C15+C8)/7</f>
        <v>0</v>
      </c>
      <c r="E50">
        <f t="shared" si="0"/>
        <v>0</v>
      </c>
      <c r="F50" s="11"/>
    </row>
    <row r="51" spans="1:6" x14ac:dyDescent="0.35">
      <c r="A51" s="2">
        <v>46074</v>
      </c>
      <c r="B51" s="3">
        <v>0</v>
      </c>
      <c r="E51">
        <f t="shared" si="0"/>
        <v>0</v>
      </c>
      <c r="F51" s="11"/>
    </row>
    <row r="52" spans="1:6" x14ac:dyDescent="0.35">
      <c r="A52" s="2">
        <v>46075</v>
      </c>
      <c r="B52" s="3">
        <v>0</v>
      </c>
      <c r="E52">
        <f t="shared" si="0"/>
        <v>0</v>
      </c>
      <c r="F52" s="11"/>
    </row>
    <row r="53" spans="1:6" x14ac:dyDescent="0.35">
      <c r="A53" s="1">
        <v>46076</v>
      </c>
      <c r="E53">
        <f t="shared" si="0"/>
        <v>0</v>
      </c>
      <c r="F53" s="11"/>
    </row>
    <row r="54" spans="1:6" x14ac:dyDescent="0.35">
      <c r="A54" s="1">
        <v>46077</v>
      </c>
      <c r="E54">
        <f t="shared" si="0"/>
        <v>0</v>
      </c>
      <c r="F54" s="11"/>
    </row>
    <row r="55" spans="1:6" x14ac:dyDescent="0.35">
      <c r="A55" s="1">
        <v>46078</v>
      </c>
      <c r="E55">
        <f t="shared" si="0"/>
        <v>0</v>
      </c>
      <c r="F55" s="11"/>
    </row>
    <row r="56" spans="1:6" x14ac:dyDescent="0.35">
      <c r="A56" s="1">
        <v>46079</v>
      </c>
      <c r="E56">
        <f t="shared" si="0"/>
        <v>0</v>
      </c>
      <c r="F56" s="11"/>
    </row>
    <row r="57" spans="1:6" x14ac:dyDescent="0.35">
      <c r="A57" s="1">
        <v>46080</v>
      </c>
      <c r="C57">
        <f>SUM(B51:B57)</f>
        <v>0</v>
      </c>
      <c r="D57">
        <f>SUM(C57+C50+C43+C36+C29+C22+C15+C8)/8</f>
        <v>0</v>
      </c>
      <c r="E57">
        <f t="shared" si="0"/>
        <v>0</v>
      </c>
      <c r="F57" s="11"/>
    </row>
    <row r="58" spans="1:6" x14ac:dyDescent="0.35">
      <c r="A58" s="2">
        <v>46081</v>
      </c>
      <c r="B58" s="3">
        <v>0</v>
      </c>
      <c r="E58">
        <f t="shared" si="0"/>
        <v>0</v>
      </c>
      <c r="F58" s="11"/>
    </row>
    <row r="59" spans="1:6" x14ac:dyDescent="0.35">
      <c r="A59" s="2">
        <v>46082</v>
      </c>
      <c r="B59" s="3">
        <v>0</v>
      </c>
      <c r="E59">
        <f t="shared" si="0"/>
        <v>0</v>
      </c>
      <c r="F59" s="11"/>
    </row>
    <row r="60" spans="1:6" x14ac:dyDescent="0.35">
      <c r="A60" s="1">
        <v>46083</v>
      </c>
      <c r="E60">
        <f t="shared" si="0"/>
        <v>0</v>
      </c>
      <c r="F60" s="11"/>
    </row>
    <row r="61" spans="1:6" x14ac:dyDescent="0.35">
      <c r="A61" s="1">
        <v>46084</v>
      </c>
      <c r="E61">
        <f t="shared" si="0"/>
        <v>0</v>
      </c>
      <c r="F61" s="11"/>
    </row>
    <row r="62" spans="1:6" x14ac:dyDescent="0.35">
      <c r="A62" s="1">
        <v>46085</v>
      </c>
      <c r="E62">
        <f t="shared" si="0"/>
        <v>0</v>
      </c>
      <c r="F62" s="11"/>
    </row>
    <row r="63" spans="1:6" x14ac:dyDescent="0.35">
      <c r="A63" s="1">
        <v>46086</v>
      </c>
      <c r="E63">
        <f t="shared" si="0"/>
        <v>0</v>
      </c>
      <c r="F63" s="11"/>
    </row>
    <row r="64" spans="1:6" x14ac:dyDescent="0.35">
      <c r="A64" s="1">
        <v>46087</v>
      </c>
      <c r="C64">
        <f>SUM(B58:B64)</f>
        <v>0</v>
      </c>
      <c r="D64">
        <f>SUM(C64+C57+C50+C43+C36+C29+C22+C15+C8)/9</f>
        <v>0</v>
      </c>
      <c r="E64">
        <f t="shared" si="0"/>
        <v>0</v>
      </c>
      <c r="F64" s="11"/>
    </row>
    <row r="65" spans="1:6" x14ac:dyDescent="0.35">
      <c r="A65" s="2">
        <v>46088</v>
      </c>
      <c r="B65" s="3">
        <v>0</v>
      </c>
      <c r="E65">
        <f t="shared" si="0"/>
        <v>0</v>
      </c>
      <c r="F65" s="11"/>
    </row>
    <row r="66" spans="1:6" x14ac:dyDescent="0.35">
      <c r="A66" s="2">
        <v>46089</v>
      </c>
      <c r="B66" s="3">
        <v>0</v>
      </c>
      <c r="E66">
        <f t="shared" si="0"/>
        <v>0</v>
      </c>
      <c r="F66" s="11"/>
    </row>
    <row r="67" spans="1:6" x14ac:dyDescent="0.35">
      <c r="A67" s="1">
        <v>46090</v>
      </c>
      <c r="E67">
        <f t="shared" si="0"/>
        <v>0</v>
      </c>
      <c r="F67" s="11"/>
    </row>
    <row r="68" spans="1:6" x14ac:dyDescent="0.35">
      <c r="A68" s="1">
        <v>46091</v>
      </c>
      <c r="E68">
        <f t="shared" ref="E68:E131" si="1">SUM(E67)+B68</f>
        <v>0</v>
      </c>
      <c r="F68" s="11"/>
    </row>
    <row r="69" spans="1:6" x14ac:dyDescent="0.35">
      <c r="A69" s="1">
        <v>46092</v>
      </c>
      <c r="E69">
        <f t="shared" si="1"/>
        <v>0</v>
      </c>
      <c r="F69" s="11"/>
    </row>
    <row r="70" spans="1:6" x14ac:dyDescent="0.35">
      <c r="A70" s="1">
        <v>46093</v>
      </c>
      <c r="E70">
        <f t="shared" si="1"/>
        <v>0</v>
      </c>
      <c r="F70" s="11"/>
    </row>
    <row r="71" spans="1:6" x14ac:dyDescent="0.35">
      <c r="A71" s="1">
        <v>46094</v>
      </c>
      <c r="C71">
        <f>SUM(B65:B71)</f>
        <v>0</v>
      </c>
      <c r="D71">
        <f>SUM(C71+C64+C57+C50+C43+C36+C29+C22+C15+C8)/10</f>
        <v>0</v>
      </c>
      <c r="E71">
        <f t="shared" si="1"/>
        <v>0</v>
      </c>
      <c r="F71" s="11"/>
    </row>
    <row r="72" spans="1:6" x14ac:dyDescent="0.35">
      <c r="A72" s="2">
        <v>46095</v>
      </c>
      <c r="B72" s="3">
        <v>0</v>
      </c>
      <c r="E72">
        <f t="shared" si="1"/>
        <v>0</v>
      </c>
      <c r="F72" s="11"/>
    </row>
    <row r="73" spans="1:6" x14ac:dyDescent="0.35">
      <c r="A73" s="2">
        <v>46096</v>
      </c>
      <c r="B73" s="3">
        <v>0</v>
      </c>
      <c r="E73">
        <f t="shared" si="1"/>
        <v>0</v>
      </c>
      <c r="F73" s="11"/>
    </row>
    <row r="74" spans="1:6" x14ac:dyDescent="0.35">
      <c r="A74" s="1">
        <v>46097</v>
      </c>
      <c r="E74">
        <f t="shared" si="1"/>
        <v>0</v>
      </c>
      <c r="F74" s="11"/>
    </row>
    <row r="75" spans="1:6" x14ac:dyDescent="0.35">
      <c r="A75" s="1">
        <v>46098</v>
      </c>
      <c r="E75">
        <f t="shared" si="1"/>
        <v>0</v>
      </c>
      <c r="F75" s="11"/>
    </row>
    <row r="76" spans="1:6" x14ac:dyDescent="0.35">
      <c r="A76" s="1">
        <v>46099</v>
      </c>
      <c r="E76">
        <f t="shared" si="1"/>
        <v>0</v>
      </c>
      <c r="F76" s="11"/>
    </row>
    <row r="77" spans="1:6" x14ac:dyDescent="0.35">
      <c r="A77" s="1">
        <v>46100</v>
      </c>
      <c r="E77">
        <f t="shared" si="1"/>
        <v>0</v>
      </c>
      <c r="F77" s="11"/>
    </row>
    <row r="78" spans="1:6" x14ac:dyDescent="0.35">
      <c r="A78" s="1">
        <v>46101</v>
      </c>
      <c r="C78">
        <f>SUM(B72:B78)</f>
        <v>0</v>
      </c>
      <c r="D78">
        <f>SUM(C78+C71+C64+C57+C50+C43+C36+C29+C22+C15+C8)/11</f>
        <v>0</v>
      </c>
      <c r="E78">
        <f t="shared" si="1"/>
        <v>0</v>
      </c>
      <c r="F78" s="11"/>
    </row>
    <row r="79" spans="1:6" x14ac:dyDescent="0.35">
      <c r="A79" s="2">
        <v>46102</v>
      </c>
      <c r="B79" s="3">
        <v>0</v>
      </c>
      <c r="E79">
        <f t="shared" si="1"/>
        <v>0</v>
      </c>
      <c r="F79" s="11"/>
    </row>
    <row r="80" spans="1:6" x14ac:dyDescent="0.35">
      <c r="A80" s="2">
        <v>46103</v>
      </c>
      <c r="B80" s="3">
        <v>0</v>
      </c>
      <c r="E80">
        <f t="shared" si="1"/>
        <v>0</v>
      </c>
      <c r="F80" s="11"/>
    </row>
    <row r="81" spans="1:6" x14ac:dyDescent="0.35">
      <c r="A81" s="1">
        <v>46104</v>
      </c>
      <c r="E81">
        <f t="shared" si="1"/>
        <v>0</v>
      </c>
      <c r="F81" s="11"/>
    </row>
    <row r="82" spans="1:6" x14ac:dyDescent="0.35">
      <c r="A82" s="1">
        <v>46105</v>
      </c>
      <c r="E82">
        <f t="shared" si="1"/>
        <v>0</v>
      </c>
      <c r="F82" s="11"/>
    </row>
    <row r="83" spans="1:6" x14ac:dyDescent="0.35">
      <c r="A83" s="1">
        <v>46106</v>
      </c>
      <c r="E83">
        <f t="shared" si="1"/>
        <v>0</v>
      </c>
      <c r="F83" s="11"/>
    </row>
    <row r="84" spans="1:6" x14ac:dyDescent="0.35">
      <c r="A84" s="1">
        <v>46107</v>
      </c>
      <c r="E84">
        <f t="shared" si="1"/>
        <v>0</v>
      </c>
      <c r="F84" s="11"/>
    </row>
    <row r="85" spans="1:6" x14ac:dyDescent="0.35">
      <c r="A85" s="1">
        <v>46108</v>
      </c>
      <c r="C85">
        <f>SUM(B79:B85)</f>
        <v>0</v>
      </c>
      <c r="D85">
        <f>SUM(C85+C78+C71+C64+C57+C50+C43+C36+C29+C22+C15+C8)/12</f>
        <v>0</v>
      </c>
      <c r="E85">
        <f t="shared" si="1"/>
        <v>0</v>
      </c>
      <c r="F85" s="11"/>
    </row>
    <row r="86" spans="1:6" x14ac:dyDescent="0.35">
      <c r="A86" s="2">
        <v>46109</v>
      </c>
      <c r="B86" s="3">
        <v>0</v>
      </c>
      <c r="E86">
        <f t="shared" si="1"/>
        <v>0</v>
      </c>
      <c r="F86" s="11"/>
    </row>
    <row r="87" spans="1:6" x14ac:dyDescent="0.35">
      <c r="A87" s="2">
        <v>46110</v>
      </c>
      <c r="B87" s="3">
        <v>0</v>
      </c>
      <c r="E87">
        <f t="shared" si="1"/>
        <v>0</v>
      </c>
      <c r="F87" s="11"/>
    </row>
    <row r="88" spans="1:6" x14ac:dyDescent="0.35">
      <c r="A88" s="1">
        <v>46111</v>
      </c>
      <c r="E88">
        <f t="shared" si="1"/>
        <v>0</v>
      </c>
      <c r="F88" s="11"/>
    </row>
    <row r="89" spans="1:6" x14ac:dyDescent="0.35">
      <c r="A89" s="1">
        <v>46112</v>
      </c>
      <c r="E89">
        <f t="shared" si="1"/>
        <v>0</v>
      </c>
      <c r="F89" s="11"/>
    </row>
    <row r="90" spans="1:6" x14ac:dyDescent="0.35">
      <c r="A90" s="1">
        <v>46113</v>
      </c>
      <c r="E90">
        <f t="shared" si="1"/>
        <v>0</v>
      </c>
      <c r="F90" s="11"/>
    </row>
    <row r="91" spans="1:6" x14ac:dyDescent="0.35">
      <c r="A91" s="1">
        <v>46114</v>
      </c>
      <c r="E91">
        <f t="shared" si="1"/>
        <v>0</v>
      </c>
      <c r="F91" s="11"/>
    </row>
    <row r="92" spans="1:6" x14ac:dyDescent="0.35">
      <c r="A92" s="4">
        <v>46115</v>
      </c>
      <c r="B92" s="5">
        <v>0</v>
      </c>
      <c r="C92">
        <f>SUM(B86:B92)</f>
        <v>0</v>
      </c>
      <c r="D92">
        <f>SUM(C92+C85+C78+C71+C64+C57+C50+C43+C36+C29+C22+C15+C8)/13</f>
        <v>0</v>
      </c>
      <c r="E92">
        <f t="shared" si="1"/>
        <v>0</v>
      </c>
      <c r="F92" s="11"/>
    </row>
    <row r="93" spans="1:6" x14ac:dyDescent="0.35">
      <c r="A93" s="2">
        <v>46116</v>
      </c>
      <c r="B93" s="3">
        <v>0</v>
      </c>
      <c r="E93">
        <f t="shared" si="1"/>
        <v>0</v>
      </c>
      <c r="F93" s="11"/>
    </row>
    <row r="94" spans="1:6" x14ac:dyDescent="0.35">
      <c r="A94" s="2">
        <v>46117</v>
      </c>
      <c r="B94" s="3">
        <v>0</v>
      </c>
      <c r="E94">
        <f t="shared" si="1"/>
        <v>0</v>
      </c>
      <c r="F94" s="11"/>
    </row>
    <row r="95" spans="1:6" x14ac:dyDescent="0.35">
      <c r="A95" s="4">
        <v>46118</v>
      </c>
      <c r="B95" s="5">
        <v>0</v>
      </c>
      <c r="E95">
        <f t="shared" si="1"/>
        <v>0</v>
      </c>
      <c r="F95" s="11"/>
    </row>
    <row r="96" spans="1:6" x14ac:dyDescent="0.35">
      <c r="A96" s="1">
        <v>46119</v>
      </c>
      <c r="E96">
        <f t="shared" si="1"/>
        <v>0</v>
      </c>
      <c r="F96" s="11"/>
    </row>
    <row r="97" spans="1:6" x14ac:dyDescent="0.35">
      <c r="A97" s="1">
        <v>46120</v>
      </c>
      <c r="E97">
        <f t="shared" si="1"/>
        <v>0</v>
      </c>
      <c r="F97" s="11"/>
    </row>
    <row r="98" spans="1:6" x14ac:dyDescent="0.35">
      <c r="A98" s="1">
        <v>46121</v>
      </c>
      <c r="E98">
        <f t="shared" si="1"/>
        <v>0</v>
      </c>
      <c r="F98" s="11"/>
    </row>
    <row r="99" spans="1:6" x14ac:dyDescent="0.35">
      <c r="A99" s="1">
        <v>46122</v>
      </c>
      <c r="C99">
        <f>SUM(B93:B99)</f>
        <v>0</v>
      </c>
      <c r="D99">
        <f>SUM(C99+C92+C85+C78+C71+C64+C57+C50+C43+C36+C29+C22+C15+C8)/14</f>
        <v>0</v>
      </c>
      <c r="E99">
        <f t="shared" si="1"/>
        <v>0</v>
      </c>
      <c r="F99" s="11"/>
    </row>
    <row r="100" spans="1:6" x14ac:dyDescent="0.35">
      <c r="A100" s="2">
        <v>46123</v>
      </c>
      <c r="B100" s="3">
        <v>0</v>
      </c>
      <c r="E100">
        <f t="shared" si="1"/>
        <v>0</v>
      </c>
      <c r="F100" s="11"/>
    </row>
    <row r="101" spans="1:6" x14ac:dyDescent="0.35">
      <c r="A101" s="2">
        <v>46124</v>
      </c>
      <c r="B101" s="3">
        <v>0</v>
      </c>
      <c r="E101">
        <f t="shared" si="1"/>
        <v>0</v>
      </c>
      <c r="F101" s="11"/>
    </row>
    <row r="102" spans="1:6" x14ac:dyDescent="0.35">
      <c r="A102" s="1">
        <v>46125</v>
      </c>
      <c r="E102">
        <f t="shared" si="1"/>
        <v>0</v>
      </c>
      <c r="F102" s="11"/>
    </row>
    <row r="103" spans="1:6" x14ac:dyDescent="0.35">
      <c r="A103" s="1">
        <v>46126</v>
      </c>
      <c r="E103">
        <f t="shared" si="1"/>
        <v>0</v>
      </c>
      <c r="F103" s="11"/>
    </row>
    <row r="104" spans="1:6" x14ac:dyDescent="0.35">
      <c r="A104" s="1">
        <v>46127</v>
      </c>
      <c r="E104">
        <f t="shared" si="1"/>
        <v>0</v>
      </c>
      <c r="F104" s="11"/>
    </row>
    <row r="105" spans="1:6" x14ac:dyDescent="0.35">
      <c r="A105" s="1">
        <v>46128</v>
      </c>
      <c r="E105">
        <f t="shared" si="1"/>
        <v>0</v>
      </c>
      <c r="F105" s="11"/>
    </row>
    <row r="106" spans="1:6" x14ac:dyDescent="0.35">
      <c r="A106" s="1">
        <v>46129</v>
      </c>
      <c r="C106">
        <f>SUM(B100:B106)</f>
        <v>0</v>
      </c>
      <c r="D106">
        <f>SUM(C106+C99+C92+C85+C78+C71+C64+C57+C50+C43+C36+C29+C22+C15+C8)/15</f>
        <v>0</v>
      </c>
      <c r="E106">
        <f t="shared" si="1"/>
        <v>0</v>
      </c>
      <c r="F106" s="11"/>
    </row>
    <row r="107" spans="1:6" x14ac:dyDescent="0.35">
      <c r="A107" s="2">
        <v>46130</v>
      </c>
      <c r="B107" s="3">
        <v>0</v>
      </c>
      <c r="E107">
        <f t="shared" si="1"/>
        <v>0</v>
      </c>
      <c r="F107" s="11"/>
    </row>
    <row r="108" spans="1:6" x14ac:dyDescent="0.35">
      <c r="A108" s="2">
        <v>46131</v>
      </c>
      <c r="B108" s="3">
        <v>0</v>
      </c>
      <c r="E108">
        <f t="shared" si="1"/>
        <v>0</v>
      </c>
      <c r="F108" s="11"/>
    </row>
    <row r="109" spans="1:6" x14ac:dyDescent="0.35">
      <c r="A109" s="1">
        <v>46132</v>
      </c>
      <c r="E109">
        <f t="shared" si="1"/>
        <v>0</v>
      </c>
      <c r="F109" s="11"/>
    </row>
    <row r="110" spans="1:6" x14ac:dyDescent="0.35">
      <c r="A110" s="1">
        <v>46133</v>
      </c>
      <c r="E110">
        <f t="shared" si="1"/>
        <v>0</v>
      </c>
      <c r="F110" s="11"/>
    </row>
    <row r="111" spans="1:6" x14ac:dyDescent="0.35">
      <c r="A111" s="1">
        <v>46134</v>
      </c>
      <c r="E111">
        <f t="shared" si="1"/>
        <v>0</v>
      </c>
      <c r="F111" s="11"/>
    </row>
    <row r="112" spans="1:6" x14ac:dyDescent="0.35">
      <c r="A112" s="1">
        <v>46135</v>
      </c>
      <c r="E112">
        <f t="shared" si="1"/>
        <v>0</v>
      </c>
      <c r="F112" s="11"/>
    </row>
    <row r="113" spans="1:6" x14ac:dyDescent="0.35">
      <c r="A113" s="1">
        <v>46136</v>
      </c>
      <c r="C113">
        <f>SUM(B107:B113)</f>
        <v>0</v>
      </c>
      <c r="D113">
        <f>SUM(C113+C106+C99+C92+C85+C78+C71+C64+C57+C50+C43+C36+C29+C22+C15+C8)/16</f>
        <v>0</v>
      </c>
      <c r="E113">
        <f t="shared" si="1"/>
        <v>0</v>
      </c>
      <c r="F113" s="11"/>
    </row>
    <row r="114" spans="1:6" x14ac:dyDescent="0.35">
      <c r="A114" s="2">
        <v>46137</v>
      </c>
      <c r="B114" s="3">
        <v>0</v>
      </c>
      <c r="E114">
        <f t="shared" si="1"/>
        <v>0</v>
      </c>
      <c r="F114" s="11"/>
    </row>
    <row r="115" spans="1:6" x14ac:dyDescent="0.35">
      <c r="A115" s="2">
        <v>46138</v>
      </c>
      <c r="B115" s="3">
        <v>0</v>
      </c>
      <c r="E115">
        <f t="shared" si="1"/>
        <v>0</v>
      </c>
      <c r="F115" s="11"/>
    </row>
    <row r="116" spans="1:6" x14ac:dyDescent="0.35">
      <c r="A116" s="1">
        <v>46139</v>
      </c>
      <c r="E116">
        <f t="shared" si="1"/>
        <v>0</v>
      </c>
      <c r="F116" s="11"/>
    </row>
    <row r="117" spans="1:6" x14ac:dyDescent="0.35">
      <c r="A117" s="1">
        <v>46140</v>
      </c>
      <c r="E117">
        <f t="shared" si="1"/>
        <v>0</v>
      </c>
      <c r="F117" s="11"/>
    </row>
    <row r="118" spans="1:6" x14ac:dyDescent="0.35">
      <c r="A118" s="1">
        <v>46141</v>
      </c>
      <c r="E118">
        <f t="shared" si="1"/>
        <v>0</v>
      </c>
      <c r="F118" s="11"/>
    </row>
    <row r="119" spans="1:6" x14ac:dyDescent="0.35">
      <c r="A119" s="1">
        <v>46142</v>
      </c>
      <c r="E119">
        <f t="shared" si="1"/>
        <v>0</v>
      </c>
      <c r="F119" s="11"/>
    </row>
    <row r="120" spans="1:6" x14ac:dyDescent="0.35">
      <c r="A120" s="1">
        <v>46143</v>
      </c>
      <c r="C120">
        <f>SUM(B114:B120)</f>
        <v>0</v>
      </c>
      <c r="D120">
        <f>SUM(C120+C113+C106+C99+C92+C85+C78+C71+C64+C57+C50+C43+C36+C29+C22+C15+C8)/17</f>
        <v>0</v>
      </c>
      <c r="E120">
        <f t="shared" si="1"/>
        <v>0</v>
      </c>
      <c r="F120" s="11"/>
    </row>
    <row r="121" spans="1:6" x14ac:dyDescent="0.35">
      <c r="A121" s="2">
        <v>46144</v>
      </c>
      <c r="B121" s="3">
        <v>0</v>
      </c>
      <c r="E121">
        <f t="shared" si="1"/>
        <v>0</v>
      </c>
      <c r="F121" s="11"/>
    </row>
    <row r="122" spans="1:6" x14ac:dyDescent="0.35">
      <c r="A122" s="2">
        <v>46145</v>
      </c>
      <c r="B122" s="3">
        <v>0</v>
      </c>
      <c r="E122">
        <f t="shared" si="1"/>
        <v>0</v>
      </c>
      <c r="F122" s="11"/>
    </row>
    <row r="123" spans="1:6" x14ac:dyDescent="0.35">
      <c r="A123" s="4">
        <v>46146</v>
      </c>
      <c r="B123" s="5">
        <v>0</v>
      </c>
      <c r="E123">
        <f t="shared" si="1"/>
        <v>0</v>
      </c>
      <c r="F123" s="11"/>
    </row>
    <row r="124" spans="1:6" x14ac:dyDescent="0.35">
      <c r="A124" s="1">
        <v>46147</v>
      </c>
      <c r="E124">
        <f t="shared" si="1"/>
        <v>0</v>
      </c>
      <c r="F124" s="11"/>
    </row>
    <row r="125" spans="1:6" x14ac:dyDescent="0.35">
      <c r="A125" s="1">
        <v>46148</v>
      </c>
      <c r="E125">
        <f t="shared" si="1"/>
        <v>0</v>
      </c>
      <c r="F125" s="11"/>
    </row>
    <row r="126" spans="1:6" x14ac:dyDescent="0.35">
      <c r="A126" s="1">
        <v>46149</v>
      </c>
      <c r="E126">
        <f t="shared" si="1"/>
        <v>0</v>
      </c>
      <c r="F126" s="11"/>
    </row>
    <row r="127" spans="1:6" x14ac:dyDescent="0.35">
      <c r="A127" s="1">
        <v>46150</v>
      </c>
      <c r="C127">
        <f>SUM(B121:B127)</f>
        <v>0</v>
      </c>
      <c r="D127">
        <f>SUM(C127+C120+C113+C106+C99+C92+C85+C78+C71+C64+C57+C50+C43+C36+C29+C22+C15+C8)/18</f>
        <v>0</v>
      </c>
      <c r="E127">
        <f t="shared" si="1"/>
        <v>0</v>
      </c>
      <c r="F127" s="11"/>
    </row>
    <row r="128" spans="1:6" x14ac:dyDescent="0.35">
      <c r="A128" s="2">
        <v>46151</v>
      </c>
      <c r="B128" s="3">
        <v>0</v>
      </c>
      <c r="E128">
        <f t="shared" si="1"/>
        <v>0</v>
      </c>
      <c r="F128" s="11"/>
    </row>
    <row r="129" spans="1:6" x14ac:dyDescent="0.35">
      <c r="A129" s="2">
        <v>46152</v>
      </c>
      <c r="B129" s="3">
        <v>0</v>
      </c>
      <c r="E129">
        <f t="shared" si="1"/>
        <v>0</v>
      </c>
      <c r="F129" s="11"/>
    </row>
    <row r="130" spans="1:6" x14ac:dyDescent="0.35">
      <c r="A130" s="1">
        <v>46153</v>
      </c>
      <c r="E130">
        <f t="shared" si="1"/>
        <v>0</v>
      </c>
      <c r="F130" s="11"/>
    </row>
    <row r="131" spans="1:6" x14ac:dyDescent="0.35">
      <c r="A131" s="1">
        <v>46154</v>
      </c>
      <c r="E131">
        <f t="shared" si="1"/>
        <v>0</v>
      </c>
      <c r="F131" s="11"/>
    </row>
    <row r="132" spans="1:6" x14ac:dyDescent="0.35">
      <c r="A132" s="1">
        <v>46155</v>
      </c>
      <c r="E132">
        <f t="shared" ref="E132:E195" si="2">SUM(E131)+B132</f>
        <v>0</v>
      </c>
      <c r="F132" s="11"/>
    </row>
    <row r="133" spans="1:6" x14ac:dyDescent="0.35">
      <c r="A133" s="1">
        <v>46156</v>
      </c>
      <c r="E133">
        <f t="shared" si="2"/>
        <v>0</v>
      </c>
      <c r="F133" s="11"/>
    </row>
    <row r="134" spans="1:6" x14ac:dyDescent="0.35">
      <c r="A134" s="1">
        <v>46157</v>
      </c>
      <c r="C134">
        <f>SUM(B128:B134)</f>
        <v>0</v>
      </c>
      <c r="D134">
        <f>SUM(C134+C127+C120+C113+C106+C99+C92+C85+C78+C71+C64+C57+C50+C43+C36+C29+C22+C15+C8)/19</f>
        <v>0</v>
      </c>
      <c r="E134">
        <f t="shared" si="2"/>
        <v>0</v>
      </c>
      <c r="F134" s="11"/>
    </row>
    <row r="135" spans="1:6" x14ac:dyDescent="0.35">
      <c r="A135" s="2">
        <v>46158</v>
      </c>
      <c r="B135" s="3">
        <v>0</v>
      </c>
      <c r="E135">
        <f t="shared" si="2"/>
        <v>0</v>
      </c>
      <c r="F135" s="11"/>
    </row>
    <row r="136" spans="1:6" x14ac:dyDescent="0.35">
      <c r="A136" s="2">
        <v>46159</v>
      </c>
      <c r="B136" s="3">
        <v>0</v>
      </c>
      <c r="E136">
        <f t="shared" si="2"/>
        <v>0</v>
      </c>
      <c r="F136" s="11"/>
    </row>
    <row r="137" spans="1:6" x14ac:dyDescent="0.35">
      <c r="A137" s="1">
        <v>46160</v>
      </c>
      <c r="E137">
        <f t="shared" si="2"/>
        <v>0</v>
      </c>
      <c r="F137" s="11"/>
    </row>
    <row r="138" spans="1:6" x14ac:dyDescent="0.35">
      <c r="A138" s="1">
        <v>46161</v>
      </c>
      <c r="E138">
        <f t="shared" si="2"/>
        <v>0</v>
      </c>
      <c r="F138" s="11"/>
    </row>
    <row r="139" spans="1:6" x14ac:dyDescent="0.35">
      <c r="A139" s="1">
        <v>46162</v>
      </c>
      <c r="E139">
        <f t="shared" si="2"/>
        <v>0</v>
      </c>
      <c r="F139" s="11"/>
    </row>
    <row r="140" spans="1:6" x14ac:dyDescent="0.35">
      <c r="A140" s="1">
        <v>46163</v>
      </c>
      <c r="E140">
        <f t="shared" si="2"/>
        <v>0</v>
      </c>
      <c r="F140" s="11"/>
    </row>
    <row r="141" spans="1:6" x14ac:dyDescent="0.35">
      <c r="A141" s="1">
        <v>46164</v>
      </c>
      <c r="C141">
        <f>SUM(B135:B141)</f>
        <v>0</v>
      </c>
      <c r="D141">
        <f>SUM(C141+C134+C127+C120+C113+C106+C99+C92+C85+C78+C71+C64+C57+C50+C43+C36+C29+C22+C15+C8)/20</f>
        <v>0</v>
      </c>
      <c r="E141">
        <f t="shared" si="2"/>
        <v>0</v>
      </c>
      <c r="F141" s="11"/>
    </row>
    <row r="142" spans="1:6" x14ac:dyDescent="0.35">
      <c r="A142" s="2">
        <v>46165</v>
      </c>
      <c r="B142" s="3">
        <v>0</v>
      </c>
      <c r="E142">
        <f t="shared" si="2"/>
        <v>0</v>
      </c>
      <c r="F142" s="11"/>
    </row>
    <row r="143" spans="1:6" x14ac:dyDescent="0.35">
      <c r="A143" s="2">
        <v>46166</v>
      </c>
      <c r="B143" s="3">
        <v>0</v>
      </c>
      <c r="E143">
        <f t="shared" si="2"/>
        <v>0</v>
      </c>
      <c r="F143" s="11"/>
    </row>
    <row r="144" spans="1:6" x14ac:dyDescent="0.35">
      <c r="A144" s="4">
        <v>46167</v>
      </c>
      <c r="B144" s="5">
        <v>0</v>
      </c>
      <c r="E144">
        <f t="shared" si="2"/>
        <v>0</v>
      </c>
      <c r="F144" s="11"/>
    </row>
    <row r="145" spans="1:6" x14ac:dyDescent="0.35">
      <c r="A145" s="1">
        <v>46168</v>
      </c>
      <c r="E145">
        <f t="shared" si="2"/>
        <v>0</v>
      </c>
      <c r="F145" s="11"/>
    </row>
    <row r="146" spans="1:6" x14ac:dyDescent="0.35">
      <c r="A146" s="1">
        <v>46169</v>
      </c>
      <c r="E146">
        <f t="shared" si="2"/>
        <v>0</v>
      </c>
      <c r="F146" s="11"/>
    </row>
    <row r="147" spans="1:6" x14ac:dyDescent="0.35">
      <c r="A147" s="1">
        <v>46170</v>
      </c>
      <c r="E147">
        <f t="shared" si="2"/>
        <v>0</v>
      </c>
      <c r="F147" s="11"/>
    </row>
    <row r="148" spans="1:6" x14ac:dyDescent="0.35">
      <c r="A148" s="1">
        <v>46171</v>
      </c>
      <c r="C148">
        <f>SUM(B142:B148)</f>
        <v>0</v>
      </c>
      <c r="D148">
        <f>SUM(C148+C141+C134+C127+C120+C113+C106+C99+C92+C85+C78+C71+C64+C57+C50+C43+C36+C29+C22+C15+C8)/21</f>
        <v>0</v>
      </c>
      <c r="E148">
        <f t="shared" si="2"/>
        <v>0</v>
      </c>
      <c r="F148" s="11"/>
    </row>
    <row r="149" spans="1:6" x14ac:dyDescent="0.35">
      <c r="A149" s="2">
        <v>46172</v>
      </c>
      <c r="B149" s="3">
        <v>0</v>
      </c>
      <c r="E149">
        <f t="shared" si="2"/>
        <v>0</v>
      </c>
      <c r="F149" s="11"/>
    </row>
    <row r="150" spans="1:6" x14ac:dyDescent="0.35">
      <c r="A150" s="2">
        <v>46173</v>
      </c>
      <c r="B150" s="3">
        <v>0</v>
      </c>
      <c r="E150">
        <f t="shared" si="2"/>
        <v>0</v>
      </c>
      <c r="F150" s="11"/>
    </row>
    <row r="151" spans="1:6" x14ac:dyDescent="0.35">
      <c r="A151" s="1">
        <v>46174</v>
      </c>
      <c r="E151">
        <f t="shared" si="2"/>
        <v>0</v>
      </c>
      <c r="F151" s="11"/>
    </row>
    <row r="152" spans="1:6" x14ac:dyDescent="0.35">
      <c r="A152" s="1">
        <v>46175</v>
      </c>
      <c r="E152">
        <f t="shared" si="2"/>
        <v>0</v>
      </c>
      <c r="F152" s="11"/>
    </row>
    <row r="153" spans="1:6" x14ac:dyDescent="0.35">
      <c r="A153" s="1">
        <v>46176</v>
      </c>
      <c r="E153">
        <f t="shared" si="2"/>
        <v>0</v>
      </c>
      <c r="F153" s="11"/>
    </row>
    <row r="154" spans="1:6" x14ac:dyDescent="0.35">
      <c r="A154" s="1">
        <v>46177</v>
      </c>
      <c r="E154">
        <f t="shared" si="2"/>
        <v>0</v>
      </c>
      <c r="F154" s="11"/>
    </row>
    <row r="155" spans="1:6" x14ac:dyDescent="0.35">
      <c r="A155" s="1">
        <v>46178</v>
      </c>
      <c r="C155">
        <f>SUM(B149:B155)</f>
        <v>0</v>
      </c>
      <c r="D155">
        <f>SUM(C155+C148+C141+C134+C127+C120+C113+C106+C99+C92+C85+C78+C71+C64+C57+C50+C43+C36+C29+C22+C15+C8)/22</f>
        <v>0</v>
      </c>
      <c r="E155">
        <f t="shared" si="2"/>
        <v>0</v>
      </c>
      <c r="F155" s="11"/>
    </row>
    <row r="156" spans="1:6" x14ac:dyDescent="0.35">
      <c r="A156" s="2">
        <v>46179</v>
      </c>
      <c r="B156" s="3">
        <v>0</v>
      </c>
      <c r="E156">
        <f t="shared" si="2"/>
        <v>0</v>
      </c>
      <c r="F156" s="11"/>
    </row>
    <row r="157" spans="1:6" x14ac:dyDescent="0.35">
      <c r="A157" s="2">
        <v>46180</v>
      </c>
      <c r="B157" s="3">
        <v>0</v>
      </c>
      <c r="E157">
        <f t="shared" si="2"/>
        <v>0</v>
      </c>
      <c r="F157" s="11"/>
    </row>
    <row r="158" spans="1:6" x14ac:dyDescent="0.35">
      <c r="A158" s="1">
        <v>46181</v>
      </c>
      <c r="E158">
        <f t="shared" si="2"/>
        <v>0</v>
      </c>
      <c r="F158" s="11"/>
    </row>
    <row r="159" spans="1:6" x14ac:dyDescent="0.35">
      <c r="A159" s="1">
        <v>46182</v>
      </c>
      <c r="E159">
        <f t="shared" si="2"/>
        <v>0</v>
      </c>
      <c r="F159" s="11"/>
    </row>
    <row r="160" spans="1:6" x14ac:dyDescent="0.35">
      <c r="A160" s="1">
        <v>46183</v>
      </c>
      <c r="E160">
        <f t="shared" si="2"/>
        <v>0</v>
      </c>
      <c r="F160" s="11"/>
    </row>
    <row r="161" spans="1:6" x14ac:dyDescent="0.35">
      <c r="A161" s="1">
        <v>46184</v>
      </c>
      <c r="E161">
        <f t="shared" si="2"/>
        <v>0</v>
      </c>
      <c r="F161" s="11"/>
    </row>
    <row r="162" spans="1:6" x14ac:dyDescent="0.35">
      <c r="A162" s="1">
        <v>46185</v>
      </c>
      <c r="C162">
        <f>SUM(B156:B162)</f>
        <v>0</v>
      </c>
      <c r="D162">
        <f>SUM(C162+C155+C148+C141+C134+C127+C120+C113+C106+C99+C92+C85+C78+C71+C64+C57+C50+C43+C36+C29+C22+C15+C8)/23</f>
        <v>0</v>
      </c>
      <c r="E162">
        <f t="shared" si="2"/>
        <v>0</v>
      </c>
      <c r="F162" s="11"/>
    </row>
    <row r="163" spans="1:6" x14ac:dyDescent="0.35">
      <c r="A163" s="2">
        <v>46186</v>
      </c>
      <c r="B163" s="3">
        <v>0</v>
      </c>
      <c r="E163">
        <f t="shared" si="2"/>
        <v>0</v>
      </c>
      <c r="F163" s="11"/>
    </row>
    <row r="164" spans="1:6" x14ac:dyDescent="0.35">
      <c r="A164" s="2">
        <v>46187</v>
      </c>
      <c r="B164" s="3">
        <v>0</v>
      </c>
      <c r="E164">
        <f t="shared" si="2"/>
        <v>0</v>
      </c>
      <c r="F164" s="11"/>
    </row>
    <row r="165" spans="1:6" x14ac:dyDescent="0.35">
      <c r="A165" s="1">
        <v>46188</v>
      </c>
      <c r="E165">
        <f t="shared" si="2"/>
        <v>0</v>
      </c>
      <c r="F165" s="11"/>
    </row>
    <row r="166" spans="1:6" x14ac:dyDescent="0.35">
      <c r="A166" s="1">
        <v>46189</v>
      </c>
      <c r="E166">
        <f t="shared" si="2"/>
        <v>0</v>
      </c>
      <c r="F166" s="11"/>
    </row>
    <row r="167" spans="1:6" x14ac:dyDescent="0.35">
      <c r="A167" s="1">
        <v>46190</v>
      </c>
      <c r="E167">
        <f t="shared" si="2"/>
        <v>0</v>
      </c>
      <c r="F167" s="11"/>
    </row>
    <row r="168" spans="1:6" x14ac:dyDescent="0.35">
      <c r="A168" s="1">
        <v>46191</v>
      </c>
      <c r="E168">
        <f t="shared" si="2"/>
        <v>0</v>
      </c>
      <c r="F168" s="11"/>
    </row>
    <row r="169" spans="1:6" x14ac:dyDescent="0.35">
      <c r="A169" s="1">
        <v>46192</v>
      </c>
      <c r="C169">
        <f>SUM(B163:B169)</f>
        <v>0</v>
      </c>
      <c r="D169">
        <f>SUM(C169+C162+C155+C148+C141+C134+C127+C120+C113+C106+C99+C92+C85+C78+C71+C64+C57+C50+C43+C36+C29+C22+C15+C8)/24</f>
        <v>0</v>
      </c>
      <c r="E169">
        <f t="shared" si="2"/>
        <v>0</v>
      </c>
      <c r="F169" s="11"/>
    </row>
    <row r="170" spans="1:6" x14ac:dyDescent="0.35">
      <c r="A170" s="2">
        <v>46193</v>
      </c>
      <c r="B170" s="3">
        <v>0</v>
      </c>
      <c r="E170">
        <f t="shared" si="2"/>
        <v>0</v>
      </c>
      <c r="F170" s="11"/>
    </row>
    <row r="171" spans="1:6" x14ac:dyDescent="0.35">
      <c r="A171" s="2">
        <v>46194</v>
      </c>
      <c r="B171" s="3">
        <v>0</v>
      </c>
      <c r="E171">
        <f t="shared" si="2"/>
        <v>0</v>
      </c>
      <c r="F171" s="11"/>
    </row>
    <row r="172" spans="1:6" x14ac:dyDescent="0.35">
      <c r="A172" s="1">
        <v>46195</v>
      </c>
      <c r="E172">
        <f t="shared" si="2"/>
        <v>0</v>
      </c>
      <c r="F172" s="11"/>
    </row>
    <row r="173" spans="1:6" x14ac:dyDescent="0.35">
      <c r="A173" s="1">
        <v>46196</v>
      </c>
      <c r="E173">
        <f t="shared" si="2"/>
        <v>0</v>
      </c>
      <c r="F173" s="11"/>
    </row>
    <row r="174" spans="1:6" x14ac:dyDescent="0.35">
      <c r="A174" s="1">
        <v>46197</v>
      </c>
      <c r="E174">
        <f t="shared" si="2"/>
        <v>0</v>
      </c>
      <c r="F174" s="11"/>
    </row>
    <row r="175" spans="1:6" x14ac:dyDescent="0.35">
      <c r="A175" s="1">
        <v>46198</v>
      </c>
      <c r="E175">
        <f t="shared" si="2"/>
        <v>0</v>
      </c>
      <c r="F175" s="11"/>
    </row>
    <row r="176" spans="1:6" x14ac:dyDescent="0.35">
      <c r="A176" s="1">
        <v>46199</v>
      </c>
      <c r="C176">
        <f>SUM(B170:B176)</f>
        <v>0</v>
      </c>
      <c r="D176">
        <f>SUM(C176+C169+C162+C155+C148+C141+C134+C127+C120+C113+C106+C99+C92+C85+C78+C71+C64+C57+C50+C43+C36+C29+C22+C15+C8)/25</f>
        <v>0</v>
      </c>
      <c r="E176">
        <f t="shared" si="2"/>
        <v>0</v>
      </c>
      <c r="F176" s="11"/>
    </row>
    <row r="177" spans="1:6" x14ac:dyDescent="0.35">
      <c r="A177" s="2">
        <v>46200</v>
      </c>
      <c r="B177" s="3">
        <v>0</v>
      </c>
      <c r="E177">
        <f t="shared" si="2"/>
        <v>0</v>
      </c>
      <c r="F177" s="11"/>
    </row>
    <row r="178" spans="1:6" x14ac:dyDescent="0.35">
      <c r="A178" s="2">
        <v>46201</v>
      </c>
      <c r="B178" s="3">
        <v>0</v>
      </c>
      <c r="E178">
        <f t="shared" si="2"/>
        <v>0</v>
      </c>
      <c r="F178" s="11"/>
    </row>
    <row r="179" spans="1:6" x14ac:dyDescent="0.35">
      <c r="A179" s="1">
        <v>46202</v>
      </c>
      <c r="E179">
        <f t="shared" si="2"/>
        <v>0</v>
      </c>
      <c r="F179" s="11"/>
    </row>
    <row r="180" spans="1:6" x14ac:dyDescent="0.35">
      <c r="A180" s="1">
        <v>46203</v>
      </c>
      <c r="E180">
        <f t="shared" si="2"/>
        <v>0</v>
      </c>
      <c r="F180" s="11"/>
    </row>
    <row r="181" spans="1:6" x14ac:dyDescent="0.35">
      <c r="A181" s="1">
        <v>46204</v>
      </c>
      <c r="E181">
        <f t="shared" si="2"/>
        <v>0</v>
      </c>
      <c r="F181" s="11"/>
    </row>
    <row r="182" spans="1:6" x14ac:dyDescent="0.35">
      <c r="A182" s="1">
        <v>46205</v>
      </c>
      <c r="E182">
        <f t="shared" si="2"/>
        <v>0</v>
      </c>
      <c r="F182" s="11"/>
    </row>
    <row r="183" spans="1:6" x14ac:dyDescent="0.35">
      <c r="A183" s="1">
        <v>46206</v>
      </c>
      <c r="C183">
        <f>SUM(B177:B183)</f>
        <v>0</v>
      </c>
      <c r="D183">
        <f>SUM(C183+C176+C169+C162+C155+C148+C141+C134+C127+C120+C113+C106+C99+C92+C85+C78+C71+C64+C57+C50+C43+C36+C29+C22+C15+C8)/26</f>
        <v>0</v>
      </c>
      <c r="E183">
        <f t="shared" si="2"/>
        <v>0</v>
      </c>
      <c r="F183" s="11"/>
    </row>
    <row r="184" spans="1:6" x14ac:dyDescent="0.35">
      <c r="A184" s="2">
        <v>46207</v>
      </c>
      <c r="B184" s="3">
        <v>0</v>
      </c>
      <c r="E184">
        <f t="shared" si="2"/>
        <v>0</v>
      </c>
      <c r="F184" s="11"/>
    </row>
    <row r="185" spans="1:6" x14ac:dyDescent="0.35">
      <c r="A185" s="2">
        <v>46208</v>
      </c>
      <c r="B185" s="3">
        <v>0</v>
      </c>
      <c r="E185">
        <f t="shared" si="2"/>
        <v>0</v>
      </c>
      <c r="F185" s="11"/>
    </row>
    <row r="186" spans="1:6" x14ac:dyDescent="0.35">
      <c r="A186" s="1">
        <v>46209</v>
      </c>
      <c r="E186">
        <f t="shared" si="2"/>
        <v>0</v>
      </c>
      <c r="F186" s="11"/>
    </row>
    <row r="187" spans="1:6" x14ac:dyDescent="0.35">
      <c r="A187" s="1">
        <v>46210</v>
      </c>
      <c r="E187">
        <f t="shared" si="2"/>
        <v>0</v>
      </c>
      <c r="F187" s="11"/>
    </row>
    <row r="188" spans="1:6" x14ac:dyDescent="0.35">
      <c r="A188" s="1">
        <v>46211</v>
      </c>
      <c r="E188">
        <f t="shared" si="2"/>
        <v>0</v>
      </c>
      <c r="F188" s="11"/>
    </row>
    <row r="189" spans="1:6" x14ac:dyDescent="0.35">
      <c r="A189" s="1">
        <v>46212</v>
      </c>
      <c r="E189">
        <f t="shared" si="2"/>
        <v>0</v>
      </c>
      <c r="F189" s="11"/>
    </row>
    <row r="190" spans="1:6" x14ac:dyDescent="0.35">
      <c r="A190" s="1">
        <v>46213</v>
      </c>
      <c r="C190">
        <f>SUM(B184:B190)</f>
        <v>0</v>
      </c>
      <c r="D190">
        <f>SUM(C190+C183+C176+C169+C162+C155+C148+C141+C134+C127+C120+C113+C106+C99+C92+C85+C78+C71+C64+C57+C50+C43+C36+C29+C22+C15+C8)/27</f>
        <v>0</v>
      </c>
      <c r="E190">
        <f t="shared" si="2"/>
        <v>0</v>
      </c>
      <c r="F190" s="11"/>
    </row>
    <row r="191" spans="1:6" x14ac:dyDescent="0.35">
      <c r="A191" s="2">
        <v>46214</v>
      </c>
      <c r="B191" s="3">
        <v>0</v>
      </c>
      <c r="E191">
        <f t="shared" si="2"/>
        <v>0</v>
      </c>
      <c r="F191" s="11"/>
    </row>
    <row r="192" spans="1:6" x14ac:dyDescent="0.35">
      <c r="A192" s="2">
        <v>46215</v>
      </c>
      <c r="B192" s="3">
        <v>0</v>
      </c>
      <c r="E192">
        <f t="shared" si="2"/>
        <v>0</v>
      </c>
      <c r="F192" s="11"/>
    </row>
    <row r="193" spans="1:6" x14ac:dyDescent="0.35">
      <c r="A193" s="1">
        <v>46216</v>
      </c>
      <c r="E193">
        <f t="shared" si="2"/>
        <v>0</v>
      </c>
      <c r="F193" s="11"/>
    </row>
    <row r="194" spans="1:6" x14ac:dyDescent="0.35">
      <c r="A194" s="1">
        <v>46217</v>
      </c>
      <c r="E194">
        <f t="shared" si="2"/>
        <v>0</v>
      </c>
      <c r="F194" s="11"/>
    </row>
    <row r="195" spans="1:6" x14ac:dyDescent="0.35">
      <c r="A195" s="1">
        <v>46218</v>
      </c>
      <c r="E195">
        <f t="shared" si="2"/>
        <v>0</v>
      </c>
      <c r="F195" s="11"/>
    </row>
    <row r="196" spans="1:6" x14ac:dyDescent="0.35">
      <c r="A196" s="1">
        <v>46219</v>
      </c>
      <c r="E196">
        <f t="shared" ref="E196:E259" si="3">SUM(E195)+B196</f>
        <v>0</v>
      </c>
      <c r="F196" s="11"/>
    </row>
    <row r="197" spans="1:6" x14ac:dyDescent="0.35">
      <c r="A197" s="1">
        <v>46220</v>
      </c>
      <c r="C197">
        <f>SUM(B191:B197)</f>
        <v>0</v>
      </c>
      <c r="D197">
        <f>SUM(C197+C190+C183+C176+C169+C162+C155+C148+C141+C134+C127+C120+C113+C106+C99+C92+C85+C78+C71+C64+C57+C50+C43+C36+C29+C22+C15+C8)/28</f>
        <v>0</v>
      </c>
      <c r="E197">
        <f t="shared" si="3"/>
        <v>0</v>
      </c>
      <c r="F197" s="11"/>
    </row>
    <row r="198" spans="1:6" x14ac:dyDescent="0.35">
      <c r="A198" s="2">
        <v>46221</v>
      </c>
      <c r="B198" s="3">
        <v>0</v>
      </c>
      <c r="E198">
        <f t="shared" si="3"/>
        <v>0</v>
      </c>
      <c r="F198" s="11"/>
    </row>
    <row r="199" spans="1:6" x14ac:dyDescent="0.35">
      <c r="A199" s="2">
        <v>46222</v>
      </c>
      <c r="B199" s="3">
        <v>0</v>
      </c>
      <c r="E199">
        <f t="shared" si="3"/>
        <v>0</v>
      </c>
      <c r="F199" s="11"/>
    </row>
    <row r="200" spans="1:6" x14ac:dyDescent="0.35">
      <c r="A200" s="1">
        <v>46223</v>
      </c>
      <c r="E200">
        <f t="shared" si="3"/>
        <v>0</v>
      </c>
      <c r="F200" s="11"/>
    </row>
    <row r="201" spans="1:6" x14ac:dyDescent="0.35">
      <c r="A201" s="1">
        <v>46224</v>
      </c>
      <c r="E201">
        <f t="shared" si="3"/>
        <v>0</v>
      </c>
      <c r="F201" s="11"/>
    </row>
    <row r="202" spans="1:6" x14ac:dyDescent="0.35">
      <c r="A202" s="1">
        <v>46225</v>
      </c>
      <c r="E202">
        <f t="shared" si="3"/>
        <v>0</v>
      </c>
      <c r="F202" s="11"/>
    </row>
    <row r="203" spans="1:6" x14ac:dyDescent="0.35">
      <c r="A203" s="1">
        <v>46226</v>
      </c>
      <c r="E203">
        <f t="shared" si="3"/>
        <v>0</v>
      </c>
      <c r="F203" s="11"/>
    </row>
    <row r="204" spans="1:6" x14ac:dyDescent="0.35">
      <c r="A204" s="1">
        <v>46227</v>
      </c>
      <c r="C204">
        <f>SUM(B198:B204)</f>
        <v>0</v>
      </c>
      <c r="D204">
        <f>SUM(C204+C197+C190+C183+C176+C169+C162+C155+C148+C141+C134+C127+C120+C113+C106+C99+C92+C85+C78+C71+C64+C57+C50+C43+C36+C29+C22+C15+C8)/29</f>
        <v>0</v>
      </c>
      <c r="E204">
        <f t="shared" si="3"/>
        <v>0</v>
      </c>
      <c r="F204" s="11"/>
    </row>
    <row r="205" spans="1:6" x14ac:dyDescent="0.35">
      <c r="A205" s="2">
        <v>46228</v>
      </c>
      <c r="B205" s="3">
        <v>0</v>
      </c>
      <c r="E205">
        <f t="shared" si="3"/>
        <v>0</v>
      </c>
      <c r="F205" s="11"/>
    </row>
    <row r="206" spans="1:6" x14ac:dyDescent="0.35">
      <c r="A206" s="2">
        <v>46229</v>
      </c>
      <c r="B206" s="3">
        <v>0</v>
      </c>
      <c r="E206">
        <f t="shared" si="3"/>
        <v>0</v>
      </c>
      <c r="F206" s="11"/>
    </row>
    <row r="207" spans="1:6" x14ac:dyDescent="0.35">
      <c r="A207" s="1">
        <v>46230</v>
      </c>
      <c r="E207">
        <f t="shared" si="3"/>
        <v>0</v>
      </c>
      <c r="F207" s="11"/>
    </row>
    <row r="208" spans="1:6" x14ac:dyDescent="0.35">
      <c r="A208" s="1">
        <v>46231</v>
      </c>
      <c r="E208">
        <f t="shared" si="3"/>
        <v>0</v>
      </c>
      <c r="F208" s="11"/>
    </row>
    <row r="209" spans="1:6" x14ac:dyDescent="0.35">
      <c r="A209" s="1">
        <v>46232</v>
      </c>
      <c r="E209">
        <f t="shared" si="3"/>
        <v>0</v>
      </c>
      <c r="F209" s="11"/>
    </row>
    <row r="210" spans="1:6" x14ac:dyDescent="0.35">
      <c r="A210" s="1">
        <v>46233</v>
      </c>
      <c r="E210">
        <f t="shared" si="3"/>
        <v>0</v>
      </c>
      <c r="F210" s="11"/>
    </row>
    <row r="211" spans="1:6" x14ac:dyDescent="0.35">
      <c r="A211" s="1">
        <v>46234</v>
      </c>
      <c r="C211">
        <f>SUM(B205:B211)</f>
        <v>0</v>
      </c>
      <c r="D211">
        <f>SUM(C211+C204+C197+C190+C183+C176+C169+C162+C155+C148+C141+C134+C127+C120+C113+C106+C99+C92+C85+C78+C71+C64+C57+C50+C43+C36+C29+C22+C15+C8)/30</f>
        <v>0</v>
      </c>
      <c r="E211">
        <f t="shared" si="3"/>
        <v>0</v>
      </c>
      <c r="F211" s="11"/>
    </row>
    <row r="212" spans="1:6" x14ac:dyDescent="0.35">
      <c r="A212" s="2">
        <v>46235</v>
      </c>
      <c r="B212" s="3">
        <v>0</v>
      </c>
      <c r="E212">
        <f t="shared" si="3"/>
        <v>0</v>
      </c>
      <c r="F212" s="11"/>
    </row>
    <row r="213" spans="1:6" x14ac:dyDescent="0.35">
      <c r="A213" s="2">
        <v>46236</v>
      </c>
      <c r="B213" s="3">
        <v>0</v>
      </c>
      <c r="E213">
        <f t="shared" si="3"/>
        <v>0</v>
      </c>
      <c r="F213" s="11"/>
    </row>
    <row r="214" spans="1:6" x14ac:dyDescent="0.35">
      <c r="A214" s="1">
        <v>46237</v>
      </c>
      <c r="E214">
        <f t="shared" si="3"/>
        <v>0</v>
      </c>
      <c r="F214" s="11"/>
    </row>
    <row r="215" spans="1:6" x14ac:dyDescent="0.35">
      <c r="A215" s="1">
        <v>46238</v>
      </c>
      <c r="E215">
        <f t="shared" si="3"/>
        <v>0</v>
      </c>
      <c r="F215" s="11"/>
    </row>
    <row r="216" spans="1:6" x14ac:dyDescent="0.35">
      <c r="A216" s="1">
        <v>46239</v>
      </c>
      <c r="E216">
        <f t="shared" si="3"/>
        <v>0</v>
      </c>
      <c r="F216" s="11"/>
    </row>
    <row r="217" spans="1:6" x14ac:dyDescent="0.35">
      <c r="A217" s="1">
        <v>46240</v>
      </c>
      <c r="E217">
        <f t="shared" si="3"/>
        <v>0</v>
      </c>
      <c r="F217" s="11"/>
    </row>
    <row r="218" spans="1:6" x14ac:dyDescent="0.35">
      <c r="A218" s="1">
        <v>46241</v>
      </c>
      <c r="C218">
        <f>SUM(B212:B218)</f>
        <v>0</v>
      </c>
      <c r="D218">
        <f>SUM(C218+C211+C204+C197+C190+C183+C176+C169+C162+C155+C148+C141+C134+C127+C120+C113+C106+C99+C92+C85+C78+C71+C64+C57+C50+C43+C36+C29+C22+C15+C8)/31</f>
        <v>0</v>
      </c>
      <c r="E218">
        <f t="shared" si="3"/>
        <v>0</v>
      </c>
      <c r="F218" s="11"/>
    </row>
    <row r="219" spans="1:6" x14ac:dyDescent="0.35">
      <c r="A219" s="2">
        <v>46242</v>
      </c>
      <c r="B219" s="3">
        <v>0</v>
      </c>
      <c r="E219">
        <f t="shared" si="3"/>
        <v>0</v>
      </c>
      <c r="F219" s="11"/>
    </row>
    <row r="220" spans="1:6" x14ac:dyDescent="0.35">
      <c r="A220" s="2">
        <v>46243</v>
      </c>
      <c r="B220" s="3">
        <v>0</v>
      </c>
      <c r="E220">
        <f t="shared" si="3"/>
        <v>0</v>
      </c>
      <c r="F220" s="11"/>
    </row>
    <row r="221" spans="1:6" x14ac:dyDescent="0.35">
      <c r="A221" s="1">
        <v>46244</v>
      </c>
      <c r="E221">
        <f t="shared" si="3"/>
        <v>0</v>
      </c>
      <c r="F221" s="11"/>
    </row>
    <row r="222" spans="1:6" x14ac:dyDescent="0.35">
      <c r="A222" s="1">
        <v>46245</v>
      </c>
      <c r="E222">
        <f t="shared" si="3"/>
        <v>0</v>
      </c>
      <c r="F222" s="11"/>
    </row>
    <row r="223" spans="1:6" x14ac:dyDescent="0.35">
      <c r="A223" s="1">
        <v>46246</v>
      </c>
      <c r="E223">
        <f t="shared" si="3"/>
        <v>0</v>
      </c>
      <c r="F223" s="11"/>
    </row>
    <row r="224" spans="1:6" x14ac:dyDescent="0.35">
      <c r="A224" s="1">
        <v>46247</v>
      </c>
      <c r="E224">
        <f t="shared" si="3"/>
        <v>0</v>
      </c>
      <c r="F224" s="11"/>
    </row>
    <row r="225" spans="1:6" x14ac:dyDescent="0.35">
      <c r="A225" s="1">
        <v>46248</v>
      </c>
      <c r="C225">
        <f>SUM(B219:B225)</f>
        <v>0</v>
      </c>
      <c r="D225">
        <f>SUM(C225+C218+C211+C204+C197+C190+C183+C176+C169+C162+C155+C148+C141+C134+C127+C120+C113+C106+C99+C92+C85+C78+C71+C64+C57+C50+C43+C36+C29+C22+C15+C8)/32</f>
        <v>0</v>
      </c>
      <c r="E225">
        <f t="shared" si="3"/>
        <v>0</v>
      </c>
      <c r="F225" s="11"/>
    </row>
    <row r="226" spans="1:6" x14ac:dyDescent="0.35">
      <c r="A226" s="2">
        <v>46249</v>
      </c>
      <c r="B226" s="3">
        <v>0</v>
      </c>
      <c r="E226">
        <f t="shared" si="3"/>
        <v>0</v>
      </c>
      <c r="F226" s="11"/>
    </row>
    <row r="227" spans="1:6" x14ac:dyDescent="0.35">
      <c r="A227" s="2">
        <v>46250</v>
      </c>
      <c r="B227" s="3">
        <v>0</v>
      </c>
      <c r="E227">
        <f t="shared" si="3"/>
        <v>0</v>
      </c>
      <c r="F227" s="11"/>
    </row>
    <row r="228" spans="1:6" x14ac:dyDescent="0.35">
      <c r="A228" s="1">
        <v>46251</v>
      </c>
      <c r="E228">
        <f t="shared" si="3"/>
        <v>0</v>
      </c>
      <c r="F228" s="11"/>
    </row>
    <row r="229" spans="1:6" x14ac:dyDescent="0.35">
      <c r="A229" s="1">
        <v>46252</v>
      </c>
      <c r="E229">
        <f t="shared" si="3"/>
        <v>0</v>
      </c>
      <c r="F229" s="11"/>
    </row>
    <row r="230" spans="1:6" x14ac:dyDescent="0.35">
      <c r="A230" s="1">
        <v>46253</v>
      </c>
      <c r="E230">
        <f t="shared" si="3"/>
        <v>0</v>
      </c>
      <c r="F230" s="11"/>
    </row>
    <row r="231" spans="1:6" x14ac:dyDescent="0.35">
      <c r="A231" s="1">
        <v>46254</v>
      </c>
      <c r="E231">
        <f t="shared" si="3"/>
        <v>0</v>
      </c>
      <c r="F231" s="11"/>
    </row>
    <row r="232" spans="1:6" x14ac:dyDescent="0.35">
      <c r="A232" s="1">
        <v>46255</v>
      </c>
      <c r="C232">
        <f>SUM(B226:B232)</f>
        <v>0</v>
      </c>
      <c r="D232">
        <f>SUM(C232+C225+C218+C211+C204+C197+C190+C183+C176+C169+C162+C155+C148+C141+C134+C127+C120+C113+C106+C99+C92+C85+C78+C71+C64+C57+C50+C43+C36+C29+C22+C15+C8)/33</f>
        <v>0</v>
      </c>
      <c r="E232">
        <f t="shared" si="3"/>
        <v>0</v>
      </c>
      <c r="F232" s="11"/>
    </row>
    <row r="233" spans="1:6" x14ac:dyDescent="0.35">
      <c r="A233" s="2">
        <v>46256</v>
      </c>
      <c r="B233" s="3">
        <v>0</v>
      </c>
      <c r="E233">
        <f t="shared" si="3"/>
        <v>0</v>
      </c>
      <c r="F233" s="11"/>
    </row>
    <row r="234" spans="1:6" x14ac:dyDescent="0.35">
      <c r="A234" s="2">
        <v>46257</v>
      </c>
      <c r="B234" s="3">
        <v>0</v>
      </c>
      <c r="E234">
        <f t="shared" si="3"/>
        <v>0</v>
      </c>
      <c r="F234" s="11"/>
    </row>
    <row r="235" spans="1:6" x14ac:dyDescent="0.35">
      <c r="A235" s="1">
        <v>46258</v>
      </c>
      <c r="E235">
        <f t="shared" si="3"/>
        <v>0</v>
      </c>
      <c r="F235" s="11"/>
    </row>
    <row r="236" spans="1:6" x14ac:dyDescent="0.35">
      <c r="A236" s="1">
        <v>46259</v>
      </c>
      <c r="E236">
        <f t="shared" si="3"/>
        <v>0</v>
      </c>
      <c r="F236" s="11"/>
    </row>
    <row r="237" spans="1:6" x14ac:dyDescent="0.35">
      <c r="A237" s="1">
        <v>46260</v>
      </c>
      <c r="E237">
        <f t="shared" si="3"/>
        <v>0</v>
      </c>
      <c r="F237" s="11"/>
    </row>
    <row r="238" spans="1:6" x14ac:dyDescent="0.35">
      <c r="A238" s="1">
        <v>46261</v>
      </c>
      <c r="E238">
        <f t="shared" si="3"/>
        <v>0</v>
      </c>
      <c r="F238" s="11"/>
    </row>
    <row r="239" spans="1:6" x14ac:dyDescent="0.35">
      <c r="A239" s="1">
        <v>46262</v>
      </c>
      <c r="C239">
        <f>SUM(B233:B239)</f>
        <v>0</v>
      </c>
      <c r="D239">
        <f>SUM(C239+C232+C225+C218+C211+C204+C197+C190+C183+C176+C169+C162+C155+C148+C141+C134+C127+C120+C113+C106+C99+C92+C85+C78+C71+C64+C57+C50+C43+C36+C29+C22+C15+C8)/34</f>
        <v>0</v>
      </c>
      <c r="E239">
        <f t="shared" si="3"/>
        <v>0</v>
      </c>
      <c r="F239" s="11"/>
    </row>
    <row r="240" spans="1:6" x14ac:dyDescent="0.35">
      <c r="A240" s="2">
        <v>46263</v>
      </c>
      <c r="B240" s="3">
        <v>0</v>
      </c>
      <c r="E240">
        <f t="shared" si="3"/>
        <v>0</v>
      </c>
      <c r="F240" s="11"/>
    </row>
    <row r="241" spans="1:6" x14ac:dyDescent="0.35">
      <c r="A241" s="2">
        <v>46264</v>
      </c>
      <c r="B241" s="3">
        <v>0</v>
      </c>
      <c r="E241">
        <f t="shared" si="3"/>
        <v>0</v>
      </c>
      <c r="F241" s="11"/>
    </row>
    <row r="242" spans="1:6" x14ac:dyDescent="0.35">
      <c r="A242" s="4">
        <v>46265</v>
      </c>
      <c r="B242" s="5">
        <v>0</v>
      </c>
      <c r="E242">
        <f t="shared" si="3"/>
        <v>0</v>
      </c>
      <c r="F242" s="11"/>
    </row>
    <row r="243" spans="1:6" x14ac:dyDescent="0.35">
      <c r="A243" s="1">
        <v>46266</v>
      </c>
      <c r="E243">
        <f t="shared" si="3"/>
        <v>0</v>
      </c>
      <c r="F243" s="11"/>
    </row>
    <row r="244" spans="1:6" x14ac:dyDescent="0.35">
      <c r="A244" s="1">
        <v>46267</v>
      </c>
      <c r="E244">
        <f t="shared" si="3"/>
        <v>0</v>
      </c>
      <c r="F244" s="11"/>
    </row>
    <row r="245" spans="1:6" x14ac:dyDescent="0.35">
      <c r="A245" s="1">
        <v>46268</v>
      </c>
      <c r="E245">
        <f t="shared" si="3"/>
        <v>0</v>
      </c>
      <c r="F245" s="11"/>
    </row>
    <row r="246" spans="1:6" x14ac:dyDescent="0.35">
      <c r="A246" s="1">
        <v>46269</v>
      </c>
      <c r="C246">
        <f>SUM(B240:B246)</f>
        <v>0</v>
      </c>
      <c r="D246">
        <f>SUM(C246+C239+C232+C225+C218+C211+C204+C197+C190+C183+C176+C169+C162+C155+C148+C141+C134+C127+C120+C113+C106+C99+C92+C85+C78+C71+C64+C57+C50+C43+C36+C29+C22+C15+C8)/35</f>
        <v>0</v>
      </c>
      <c r="E246">
        <f t="shared" si="3"/>
        <v>0</v>
      </c>
      <c r="F246" s="11"/>
    </row>
    <row r="247" spans="1:6" x14ac:dyDescent="0.35">
      <c r="A247" s="2">
        <v>46270</v>
      </c>
      <c r="B247" s="3">
        <v>0</v>
      </c>
      <c r="E247">
        <f t="shared" si="3"/>
        <v>0</v>
      </c>
      <c r="F247" s="11"/>
    </row>
    <row r="248" spans="1:6" x14ac:dyDescent="0.35">
      <c r="A248" s="2">
        <v>46271</v>
      </c>
      <c r="B248" s="3">
        <v>0</v>
      </c>
      <c r="E248">
        <f t="shared" si="3"/>
        <v>0</v>
      </c>
      <c r="F248" s="11"/>
    </row>
    <row r="249" spans="1:6" x14ac:dyDescent="0.35">
      <c r="A249" s="1">
        <v>46272</v>
      </c>
      <c r="E249">
        <f t="shared" si="3"/>
        <v>0</v>
      </c>
      <c r="F249" s="11"/>
    </row>
    <row r="250" spans="1:6" x14ac:dyDescent="0.35">
      <c r="A250" s="1">
        <v>46273</v>
      </c>
      <c r="E250">
        <f t="shared" si="3"/>
        <v>0</v>
      </c>
      <c r="F250" s="11"/>
    </row>
    <row r="251" spans="1:6" x14ac:dyDescent="0.35">
      <c r="A251" s="1">
        <v>46274</v>
      </c>
      <c r="E251">
        <f t="shared" si="3"/>
        <v>0</v>
      </c>
      <c r="F251" s="11"/>
    </row>
    <row r="252" spans="1:6" x14ac:dyDescent="0.35">
      <c r="A252" s="1">
        <v>46275</v>
      </c>
      <c r="E252">
        <f t="shared" si="3"/>
        <v>0</v>
      </c>
      <c r="F252" s="11"/>
    </row>
    <row r="253" spans="1:6" x14ac:dyDescent="0.35">
      <c r="A253" s="1">
        <v>46276</v>
      </c>
      <c r="C253">
        <f>SUM(B247:B253)</f>
        <v>0</v>
      </c>
      <c r="D253">
        <f>SUM(C253+C246+C239+C232+C225+C218+C211+C204+C197+C190+C183+C176+C169+C162+C155+C148+C141+C134+C127+C120+C113+C106+C99+C92+C85+C78+C71+C64+C57+C50+C43+C36+C29+C22+C15+C8)/36</f>
        <v>0</v>
      </c>
      <c r="E253">
        <f t="shared" si="3"/>
        <v>0</v>
      </c>
      <c r="F253" s="11"/>
    </row>
    <row r="254" spans="1:6" x14ac:dyDescent="0.35">
      <c r="A254" s="2">
        <v>46277</v>
      </c>
      <c r="B254" s="3">
        <v>0</v>
      </c>
      <c r="E254">
        <f t="shared" si="3"/>
        <v>0</v>
      </c>
      <c r="F254" s="11"/>
    </row>
    <row r="255" spans="1:6" x14ac:dyDescent="0.35">
      <c r="A255" s="2">
        <v>46278</v>
      </c>
      <c r="B255" s="3">
        <v>0</v>
      </c>
      <c r="E255">
        <f t="shared" si="3"/>
        <v>0</v>
      </c>
      <c r="F255" s="11"/>
    </row>
    <row r="256" spans="1:6" x14ac:dyDescent="0.35">
      <c r="A256" s="1">
        <v>46279</v>
      </c>
      <c r="E256">
        <f t="shared" si="3"/>
        <v>0</v>
      </c>
      <c r="F256" s="11"/>
    </row>
    <row r="257" spans="1:6" x14ac:dyDescent="0.35">
      <c r="A257" s="1">
        <v>46280</v>
      </c>
      <c r="E257">
        <f t="shared" si="3"/>
        <v>0</v>
      </c>
      <c r="F257" s="11"/>
    </row>
    <row r="258" spans="1:6" x14ac:dyDescent="0.35">
      <c r="A258" s="1">
        <v>46281</v>
      </c>
      <c r="E258">
        <f t="shared" si="3"/>
        <v>0</v>
      </c>
      <c r="F258" s="11"/>
    </row>
    <row r="259" spans="1:6" x14ac:dyDescent="0.35">
      <c r="A259" s="1">
        <v>46282</v>
      </c>
      <c r="E259">
        <f t="shared" si="3"/>
        <v>0</v>
      </c>
      <c r="F259" s="11"/>
    </row>
    <row r="260" spans="1:6" x14ac:dyDescent="0.35">
      <c r="A260" s="1">
        <v>46283</v>
      </c>
      <c r="C260">
        <f>SUM(B254:B260)</f>
        <v>0</v>
      </c>
      <c r="D260">
        <f>SUM(C260+C253+C246+C239+C232+C225+C218+C211+C204+C197+C190+C183+C176+C169+C162+C155+C148+C141+C134+C127+C120+C113+C106+C99+C92+C85+C78+C71+C64+C57+C50+C43+C36+C29+C22+C15+C8)/37</f>
        <v>0</v>
      </c>
      <c r="E260">
        <f t="shared" ref="E260:E323" si="4">SUM(E259)+B260</f>
        <v>0</v>
      </c>
      <c r="F260" s="11"/>
    </row>
    <row r="261" spans="1:6" x14ac:dyDescent="0.35">
      <c r="A261" s="2">
        <v>46284</v>
      </c>
      <c r="B261" s="3">
        <v>0</v>
      </c>
      <c r="E261">
        <f t="shared" si="4"/>
        <v>0</v>
      </c>
      <c r="F261" s="11"/>
    </row>
    <row r="262" spans="1:6" x14ac:dyDescent="0.35">
      <c r="A262" s="2">
        <v>46285</v>
      </c>
      <c r="B262" s="3">
        <v>0</v>
      </c>
      <c r="E262">
        <f t="shared" si="4"/>
        <v>0</v>
      </c>
      <c r="F262" s="11"/>
    </row>
    <row r="263" spans="1:6" x14ac:dyDescent="0.35">
      <c r="A263" s="1">
        <v>46286</v>
      </c>
      <c r="E263">
        <f t="shared" si="4"/>
        <v>0</v>
      </c>
      <c r="F263" s="11"/>
    </row>
    <row r="264" spans="1:6" x14ac:dyDescent="0.35">
      <c r="A264" s="1">
        <v>46287</v>
      </c>
      <c r="E264">
        <f t="shared" si="4"/>
        <v>0</v>
      </c>
      <c r="F264" s="11"/>
    </row>
    <row r="265" spans="1:6" x14ac:dyDescent="0.35">
      <c r="A265" s="1">
        <v>46288</v>
      </c>
      <c r="E265">
        <f t="shared" si="4"/>
        <v>0</v>
      </c>
      <c r="F265" s="11"/>
    </row>
    <row r="266" spans="1:6" x14ac:dyDescent="0.35">
      <c r="A266" s="1">
        <v>46289</v>
      </c>
      <c r="E266">
        <f t="shared" si="4"/>
        <v>0</v>
      </c>
      <c r="F266" s="11"/>
    </row>
    <row r="267" spans="1:6" x14ac:dyDescent="0.35">
      <c r="A267" s="1">
        <v>46290</v>
      </c>
      <c r="C267">
        <f>SUM(B261:B267)</f>
        <v>0</v>
      </c>
      <c r="D267">
        <f>SUM(C267+C260+C253+C246+C239+C232+C225+C218+C211+C204+C197+C190+C183+C176+C169+C162+C155+C148+C141+C134+C127+C120+C113+C106+C99+C92+C85+C78+C71+C64+C57+C50+C43+C36+C29+C22+C15+C8)/38</f>
        <v>0</v>
      </c>
      <c r="E267">
        <f t="shared" si="4"/>
        <v>0</v>
      </c>
      <c r="F267" s="11"/>
    </row>
    <row r="268" spans="1:6" x14ac:dyDescent="0.35">
      <c r="A268" s="2">
        <v>46291</v>
      </c>
      <c r="B268" s="3">
        <v>0</v>
      </c>
      <c r="E268">
        <f t="shared" si="4"/>
        <v>0</v>
      </c>
      <c r="F268" s="11"/>
    </row>
    <row r="269" spans="1:6" x14ac:dyDescent="0.35">
      <c r="A269" s="2">
        <v>46292</v>
      </c>
      <c r="B269" s="3">
        <v>0</v>
      </c>
      <c r="E269">
        <f t="shared" si="4"/>
        <v>0</v>
      </c>
      <c r="F269" s="11"/>
    </row>
    <row r="270" spans="1:6" x14ac:dyDescent="0.35">
      <c r="A270" s="1">
        <v>46293</v>
      </c>
      <c r="E270">
        <f t="shared" si="4"/>
        <v>0</v>
      </c>
      <c r="F270" s="11"/>
    </row>
    <row r="271" spans="1:6" x14ac:dyDescent="0.35">
      <c r="A271" s="1">
        <v>46294</v>
      </c>
      <c r="E271">
        <f t="shared" si="4"/>
        <v>0</v>
      </c>
      <c r="F271" s="11"/>
    </row>
    <row r="272" spans="1:6" x14ac:dyDescent="0.35">
      <c r="A272" s="1">
        <v>46295</v>
      </c>
      <c r="E272">
        <f t="shared" si="4"/>
        <v>0</v>
      </c>
      <c r="F272" s="11"/>
    </row>
    <row r="273" spans="1:6" x14ac:dyDescent="0.35">
      <c r="A273" s="1">
        <v>46296</v>
      </c>
      <c r="E273">
        <f t="shared" si="4"/>
        <v>0</v>
      </c>
      <c r="F273" s="11"/>
    </row>
    <row r="274" spans="1:6" x14ac:dyDescent="0.35">
      <c r="A274" s="1">
        <v>46297</v>
      </c>
      <c r="C274">
        <f>SUM(B268:B274)</f>
        <v>0</v>
      </c>
      <c r="D274">
        <f>SUM(C274+C267+C260+C253+C246+C239+C232+C225+C218+C211+C204+C197+C190+C183+C176+C169+C162+C155+C148+C141+C134+C127+C120+C113+C106+C99+C92+C85+C78+C71+C64+C57+C50+C43+C36+C29+C22+C15+C8)/39</f>
        <v>0</v>
      </c>
      <c r="E274">
        <f t="shared" si="4"/>
        <v>0</v>
      </c>
      <c r="F274" s="11"/>
    </row>
    <row r="275" spans="1:6" x14ac:dyDescent="0.35">
      <c r="A275" s="2">
        <v>46298</v>
      </c>
      <c r="B275" s="3">
        <v>0</v>
      </c>
      <c r="E275">
        <f t="shared" si="4"/>
        <v>0</v>
      </c>
      <c r="F275" s="11"/>
    </row>
    <row r="276" spans="1:6" x14ac:dyDescent="0.35">
      <c r="A276" s="2">
        <v>46299</v>
      </c>
      <c r="B276" s="3">
        <v>0</v>
      </c>
      <c r="E276">
        <f t="shared" si="4"/>
        <v>0</v>
      </c>
      <c r="F276" s="11"/>
    </row>
    <row r="277" spans="1:6" x14ac:dyDescent="0.35">
      <c r="A277" s="1">
        <v>46300</v>
      </c>
      <c r="E277">
        <f t="shared" si="4"/>
        <v>0</v>
      </c>
      <c r="F277" s="11"/>
    </row>
    <row r="278" spans="1:6" x14ac:dyDescent="0.35">
      <c r="A278" s="1">
        <v>46301</v>
      </c>
      <c r="E278">
        <f t="shared" si="4"/>
        <v>0</v>
      </c>
      <c r="F278" s="11"/>
    </row>
    <row r="279" spans="1:6" x14ac:dyDescent="0.35">
      <c r="A279" s="1">
        <v>46302</v>
      </c>
      <c r="E279">
        <f t="shared" si="4"/>
        <v>0</v>
      </c>
      <c r="F279" s="11"/>
    </row>
    <row r="280" spans="1:6" x14ac:dyDescent="0.35">
      <c r="A280" s="1">
        <v>46303</v>
      </c>
      <c r="E280">
        <f t="shared" si="4"/>
        <v>0</v>
      </c>
      <c r="F280" s="11"/>
    </row>
    <row r="281" spans="1:6" x14ac:dyDescent="0.35">
      <c r="A281" s="1">
        <v>46304</v>
      </c>
      <c r="C281">
        <f>SUM(B275:B281)</f>
        <v>0</v>
      </c>
      <c r="D281">
        <f>SUM(C281+C274+C267+C260+C253+C246+C239+C232+C225+C218+C211+C204+C197+C190+C183+C176+C169+C162+C155+C148+C141+C134+C127+C120+C113+C106+C99+C92+C85+C78+C71+C64+C57+C50+C43+C36+C29+C22+C15+C8)/40</f>
        <v>0</v>
      </c>
      <c r="E281">
        <f t="shared" si="4"/>
        <v>0</v>
      </c>
      <c r="F281" s="11"/>
    </row>
    <row r="282" spans="1:6" x14ac:dyDescent="0.35">
      <c r="A282" s="2">
        <v>46305</v>
      </c>
      <c r="B282" s="3">
        <v>0</v>
      </c>
      <c r="E282">
        <f t="shared" si="4"/>
        <v>0</v>
      </c>
      <c r="F282" s="11"/>
    </row>
    <row r="283" spans="1:6" x14ac:dyDescent="0.35">
      <c r="A283" s="2">
        <v>46306</v>
      </c>
      <c r="B283" s="3">
        <v>0</v>
      </c>
      <c r="E283">
        <f t="shared" si="4"/>
        <v>0</v>
      </c>
      <c r="F283" s="11"/>
    </row>
    <row r="284" spans="1:6" x14ac:dyDescent="0.35">
      <c r="A284" s="1">
        <v>46307</v>
      </c>
      <c r="E284">
        <f t="shared" si="4"/>
        <v>0</v>
      </c>
      <c r="F284" s="11"/>
    </row>
    <row r="285" spans="1:6" x14ac:dyDescent="0.35">
      <c r="A285" s="1">
        <v>46308</v>
      </c>
      <c r="E285">
        <f t="shared" si="4"/>
        <v>0</v>
      </c>
      <c r="F285" s="11"/>
    </row>
    <row r="286" spans="1:6" x14ac:dyDescent="0.35">
      <c r="A286" s="1">
        <v>46309</v>
      </c>
      <c r="E286">
        <f t="shared" si="4"/>
        <v>0</v>
      </c>
      <c r="F286" s="11"/>
    </row>
    <row r="287" spans="1:6" x14ac:dyDescent="0.35">
      <c r="A287" s="1">
        <v>46310</v>
      </c>
      <c r="E287">
        <f t="shared" si="4"/>
        <v>0</v>
      </c>
      <c r="F287" s="11"/>
    </row>
    <row r="288" spans="1:6" x14ac:dyDescent="0.35">
      <c r="A288" s="1">
        <v>46311</v>
      </c>
      <c r="C288">
        <f>SUM(B282:B288)</f>
        <v>0</v>
      </c>
      <c r="D288">
        <f>SUM(C288+C281+C274+C267+C260+C253+C246+C239+C232+C225+C218+C211+C204+C197+C190+C183+C176+C169+C162+C155+C148+C141+C134+C127+C120+C113+C106+C99+C92+C85+C78+C71+C64+C57+C50+C43+C36+C29+C22+C15+C8)/41</f>
        <v>0</v>
      </c>
      <c r="E288">
        <f t="shared" si="4"/>
        <v>0</v>
      </c>
      <c r="F288" s="11"/>
    </row>
    <row r="289" spans="1:6" x14ac:dyDescent="0.35">
      <c r="A289" s="2">
        <v>46312</v>
      </c>
      <c r="B289" s="3">
        <v>0</v>
      </c>
      <c r="E289">
        <f t="shared" si="4"/>
        <v>0</v>
      </c>
      <c r="F289" s="11"/>
    </row>
    <row r="290" spans="1:6" x14ac:dyDescent="0.35">
      <c r="A290" s="2">
        <v>46313</v>
      </c>
      <c r="B290" s="3">
        <v>0</v>
      </c>
      <c r="E290">
        <f t="shared" si="4"/>
        <v>0</v>
      </c>
      <c r="F290" s="11"/>
    </row>
    <row r="291" spans="1:6" x14ac:dyDescent="0.35">
      <c r="A291" s="1">
        <v>46314</v>
      </c>
      <c r="E291">
        <f t="shared" si="4"/>
        <v>0</v>
      </c>
      <c r="F291" s="11"/>
    </row>
    <row r="292" spans="1:6" x14ac:dyDescent="0.35">
      <c r="A292" s="1">
        <v>46315</v>
      </c>
      <c r="E292">
        <f t="shared" si="4"/>
        <v>0</v>
      </c>
      <c r="F292" s="11"/>
    </row>
    <row r="293" spans="1:6" x14ac:dyDescent="0.35">
      <c r="A293" s="1">
        <v>46316</v>
      </c>
      <c r="E293">
        <f t="shared" si="4"/>
        <v>0</v>
      </c>
      <c r="F293" s="11"/>
    </row>
    <row r="294" spans="1:6" x14ac:dyDescent="0.35">
      <c r="A294" s="1">
        <v>46317</v>
      </c>
      <c r="E294">
        <f t="shared" si="4"/>
        <v>0</v>
      </c>
      <c r="F294" s="11"/>
    </row>
    <row r="295" spans="1:6" x14ac:dyDescent="0.35">
      <c r="A295" s="1">
        <v>46318</v>
      </c>
      <c r="C295">
        <f>SUM(B289:B295)</f>
        <v>0</v>
      </c>
      <c r="D295">
        <f>SUM(C295+C288+C281+C274+C267+C260+C253+C246+C239+C232+C225+C218+C211+C204+C197+C190+C183+C176+C169+C162+C155+C148+C141+C134+C127+C120+C113+C106+C99+C92+C85+C78+C71+C64+C57+C50+C43+C36+C29+C22+C15+C8)/42</f>
        <v>0</v>
      </c>
      <c r="E295">
        <f t="shared" si="4"/>
        <v>0</v>
      </c>
      <c r="F295" s="11"/>
    </row>
    <row r="296" spans="1:6" x14ac:dyDescent="0.35">
      <c r="A296" s="2">
        <v>46319</v>
      </c>
      <c r="B296" s="3">
        <v>0</v>
      </c>
      <c r="E296">
        <f t="shared" si="4"/>
        <v>0</v>
      </c>
      <c r="F296" s="11"/>
    </row>
    <row r="297" spans="1:6" x14ac:dyDescent="0.35">
      <c r="A297" s="2">
        <v>46320</v>
      </c>
      <c r="B297" s="3">
        <v>0</v>
      </c>
      <c r="E297">
        <f t="shared" si="4"/>
        <v>0</v>
      </c>
      <c r="F297" s="11"/>
    </row>
    <row r="298" spans="1:6" x14ac:dyDescent="0.35">
      <c r="A298" s="1">
        <v>46321</v>
      </c>
      <c r="E298">
        <f t="shared" si="4"/>
        <v>0</v>
      </c>
      <c r="F298" s="11"/>
    </row>
    <row r="299" spans="1:6" x14ac:dyDescent="0.35">
      <c r="A299" s="1">
        <v>46322</v>
      </c>
      <c r="E299">
        <f t="shared" si="4"/>
        <v>0</v>
      </c>
      <c r="F299" s="11"/>
    </row>
    <row r="300" spans="1:6" x14ac:dyDescent="0.35">
      <c r="A300" s="1">
        <v>46323</v>
      </c>
      <c r="E300">
        <f t="shared" si="4"/>
        <v>0</v>
      </c>
      <c r="F300" s="11"/>
    </row>
    <row r="301" spans="1:6" x14ac:dyDescent="0.35">
      <c r="A301" s="1">
        <v>46324</v>
      </c>
      <c r="E301">
        <f t="shared" si="4"/>
        <v>0</v>
      </c>
      <c r="F301" s="11"/>
    </row>
    <row r="302" spans="1:6" x14ac:dyDescent="0.35">
      <c r="A302" s="1">
        <v>46325</v>
      </c>
      <c r="C302">
        <f>SUM(B296:B302)</f>
        <v>0</v>
      </c>
      <c r="D302">
        <f>SUM(C302+C295+C288+C281+C274+C267+C260+C253+C246+C239+C232+C225+C218+C211+C204+C197+C190+C183+C176+C169+C162+C155+C148+C141+C134+C127+C120+C113+C106+C99+C92+C85+C78+C71+C64+C57+C50+C43+C36+C29+C22+C15+C8)/43</f>
        <v>0</v>
      </c>
      <c r="E302">
        <f t="shared" si="4"/>
        <v>0</v>
      </c>
      <c r="F302" s="11"/>
    </row>
    <row r="303" spans="1:6" x14ac:dyDescent="0.35">
      <c r="A303" s="2">
        <v>46326</v>
      </c>
      <c r="B303" s="3">
        <v>0</v>
      </c>
      <c r="E303">
        <f t="shared" si="4"/>
        <v>0</v>
      </c>
      <c r="F303" s="11"/>
    </row>
    <row r="304" spans="1:6" x14ac:dyDescent="0.35">
      <c r="A304" s="2">
        <v>46327</v>
      </c>
      <c r="B304" s="3">
        <v>0</v>
      </c>
      <c r="E304">
        <f t="shared" si="4"/>
        <v>0</v>
      </c>
      <c r="F304" s="11"/>
    </row>
    <row r="305" spans="1:6" x14ac:dyDescent="0.35">
      <c r="A305" s="1">
        <v>46328</v>
      </c>
      <c r="E305">
        <f t="shared" si="4"/>
        <v>0</v>
      </c>
      <c r="F305" s="11"/>
    </row>
    <row r="306" spans="1:6" x14ac:dyDescent="0.35">
      <c r="A306" s="1">
        <v>46329</v>
      </c>
      <c r="E306">
        <f t="shared" si="4"/>
        <v>0</v>
      </c>
      <c r="F306" s="11"/>
    </row>
    <row r="307" spans="1:6" x14ac:dyDescent="0.35">
      <c r="A307" s="1">
        <v>46330</v>
      </c>
      <c r="E307">
        <f t="shared" si="4"/>
        <v>0</v>
      </c>
      <c r="F307" s="11"/>
    </row>
    <row r="308" spans="1:6" x14ac:dyDescent="0.35">
      <c r="A308" s="1">
        <v>46331</v>
      </c>
      <c r="E308">
        <f t="shared" si="4"/>
        <v>0</v>
      </c>
      <c r="F308" s="11"/>
    </row>
    <row r="309" spans="1:6" x14ac:dyDescent="0.35">
      <c r="A309" s="1">
        <v>46332</v>
      </c>
      <c r="C309">
        <f>SUM(B303:B309)</f>
        <v>0</v>
      </c>
      <c r="D309">
        <f>SUM(C309+C302+C295+C288+C281+C274+C267+C260+C253+C246+C239+C232+C225+C218+C211+C204+C197+C190+C183+C176+C169+C162+C155+C148+C141+C134+C127+C120+C113+C106+C99+C92+C85+C78+C71+C64+C57+C50+C43+C36+C29+C22+C15+C8)/44</f>
        <v>0</v>
      </c>
      <c r="E309">
        <f t="shared" si="4"/>
        <v>0</v>
      </c>
      <c r="F309" s="11"/>
    </row>
    <row r="310" spans="1:6" x14ac:dyDescent="0.35">
      <c r="A310" s="2">
        <v>46333</v>
      </c>
      <c r="B310" s="3">
        <v>0</v>
      </c>
      <c r="E310">
        <f t="shared" si="4"/>
        <v>0</v>
      </c>
      <c r="F310" s="11"/>
    </row>
    <row r="311" spans="1:6" x14ac:dyDescent="0.35">
      <c r="A311" s="2">
        <v>46334</v>
      </c>
      <c r="B311" s="3">
        <v>0</v>
      </c>
      <c r="E311">
        <f t="shared" si="4"/>
        <v>0</v>
      </c>
      <c r="F311" s="11"/>
    </row>
    <row r="312" spans="1:6" x14ac:dyDescent="0.35">
      <c r="A312" s="1">
        <v>46335</v>
      </c>
      <c r="E312">
        <f t="shared" si="4"/>
        <v>0</v>
      </c>
      <c r="F312" s="11"/>
    </row>
    <row r="313" spans="1:6" x14ac:dyDescent="0.35">
      <c r="A313" s="1">
        <v>46336</v>
      </c>
      <c r="E313">
        <f t="shared" si="4"/>
        <v>0</v>
      </c>
      <c r="F313" s="11"/>
    </row>
    <row r="314" spans="1:6" x14ac:dyDescent="0.35">
      <c r="A314" s="1">
        <v>46337</v>
      </c>
      <c r="E314">
        <f t="shared" si="4"/>
        <v>0</v>
      </c>
      <c r="F314" s="11"/>
    </row>
    <row r="315" spans="1:6" x14ac:dyDescent="0.35">
      <c r="A315" s="1">
        <v>46338</v>
      </c>
      <c r="E315">
        <f t="shared" si="4"/>
        <v>0</v>
      </c>
      <c r="F315" s="11"/>
    </row>
    <row r="316" spans="1:6" x14ac:dyDescent="0.35">
      <c r="A316" s="1">
        <v>46339</v>
      </c>
      <c r="C316">
        <f>SUM(B310:B316)</f>
        <v>0</v>
      </c>
      <c r="D316">
        <f>SUM(C316+C309+C302+C295+C288+C281+C274+C267+C260+C253+C246+C239+C232+C225+C218+C211+C204+C197+C190+C183+C176+C169+C162+C155+C148+C141+C134+C127+C120+C113+C106+C99+C92+C85+C78+C71+C64+C57+C50+C43+C36+C29+C22+C15+C8)/45</f>
        <v>0</v>
      </c>
      <c r="E316">
        <f t="shared" si="4"/>
        <v>0</v>
      </c>
      <c r="F316" s="11"/>
    </row>
    <row r="317" spans="1:6" x14ac:dyDescent="0.35">
      <c r="A317" s="2">
        <v>46340</v>
      </c>
      <c r="B317" s="3">
        <v>0</v>
      </c>
      <c r="E317">
        <f t="shared" si="4"/>
        <v>0</v>
      </c>
      <c r="F317" s="11"/>
    </row>
    <row r="318" spans="1:6" x14ac:dyDescent="0.35">
      <c r="A318" s="2">
        <v>46341</v>
      </c>
      <c r="B318" s="3">
        <v>0</v>
      </c>
      <c r="E318">
        <f t="shared" si="4"/>
        <v>0</v>
      </c>
      <c r="F318" s="11"/>
    </row>
    <row r="319" spans="1:6" x14ac:dyDescent="0.35">
      <c r="A319" s="1">
        <v>46342</v>
      </c>
      <c r="E319">
        <f t="shared" si="4"/>
        <v>0</v>
      </c>
      <c r="F319" s="11"/>
    </row>
    <row r="320" spans="1:6" x14ac:dyDescent="0.35">
      <c r="A320" s="1">
        <v>46343</v>
      </c>
      <c r="E320">
        <f t="shared" si="4"/>
        <v>0</v>
      </c>
      <c r="F320" s="11"/>
    </row>
    <row r="321" spans="1:6" x14ac:dyDescent="0.35">
      <c r="A321" s="1">
        <v>46344</v>
      </c>
      <c r="E321">
        <f t="shared" si="4"/>
        <v>0</v>
      </c>
      <c r="F321" s="11"/>
    </row>
    <row r="322" spans="1:6" x14ac:dyDescent="0.35">
      <c r="A322" s="1">
        <v>46345</v>
      </c>
      <c r="E322">
        <f t="shared" si="4"/>
        <v>0</v>
      </c>
      <c r="F322" s="11"/>
    </row>
    <row r="323" spans="1:6" x14ac:dyDescent="0.35">
      <c r="A323" s="1">
        <v>46346</v>
      </c>
      <c r="C323">
        <f>SUM(B317:B323)</f>
        <v>0</v>
      </c>
      <c r="D323">
        <f>SUM(C323+C316+C309+C302+C295+C288+C281+C274+C267+C260+C253+C246+C239+C232+C225+C218+C211+C204+C197+C190+C183+C176+C169+C162+C155+C148+C141+C134+C127+C120+C113+C106+C99+C92+C85+C78+C71+C64+C57+C50+C43+C36+C29+C22+C15+C8)/46</f>
        <v>0</v>
      </c>
      <c r="E323">
        <f t="shared" si="4"/>
        <v>0</v>
      </c>
      <c r="F323" s="11"/>
    </row>
    <row r="324" spans="1:6" x14ac:dyDescent="0.35">
      <c r="A324" s="2">
        <v>46347</v>
      </c>
      <c r="B324" s="3">
        <v>0</v>
      </c>
      <c r="E324">
        <f t="shared" ref="E324:E365" si="5">SUM(E323)+B324</f>
        <v>0</v>
      </c>
      <c r="F324" s="11"/>
    </row>
    <row r="325" spans="1:6" x14ac:dyDescent="0.35">
      <c r="A325" s="2">
        <v>46348</v>
      </c>
      <c r="B325" s="3">
        <v>0</v>
      </c>
      <c r="E325">
        <f t="shared" si="5"/>
        <v>0</v>
      </c>
      <c r="F325" s="11"/>
    </row>
    <row r="326" spans="1:6" x14ac:dyDescent="0.35">
      <c r="A326" s="1">
        <v>46349</v>
      </c>
      <c r="E326">
        <f t="shared" si="5"/>
        <v>0</v>
      </c>
      <c r="F326" s="11"/>
    </row>
    <row r="327" spans="1:6" x14ac:dyDescent="0.35">
      <c r="A327" s="1">
        <v>46350</v>
      </c>
      <c r="E327">
        <f t="shared" si="5"/>
        <v>0</v>
      </c>
      <c r="F327" s="11"/>
    </row>
    <row r="328" spans="1:6" x14ac:dyDescent="0.35">
      <c r="A328" s="1">
        <v>46351</v>
      </c>
      <c r="E328">
        <f t="shared" si="5"/>
        <v>0</v>
      </c>
      <c r="F328" s="11"/>
    </row>
    <row r="329" spans="1:6" x14ac:dyDescent="0.35">
      <c r="A329" s="1">
        <v>46352</v>
      </c>
      <c r="E329">
        <f t="shared" si="5"/>
        <v>0</v>
      </c>
      <c r="F329" s="11"/>
    </row>
    <row r="330" spans="1:6" x14ac:dyDescent="0.35">
      <c r="A330" s="1">
        <v>46353</v>
      </c>
      <c r="C330">
        <f>SUM(B324:B330)</f>
        <v>0</v>
      </c>
      <c r="D330">
        <f>SUM(C330+C323+C316+C309+C302+C295+C288+C281+C274+C267+C260+C253+C246+C239+C232+C225+C218+C211+C204+C197+C190+C183+C176+C169+C162+C155+C148+C141+C134+C127+C120+C113+C106+C99+C92+C85+C78+C71+C64+C57+C50+C43+C36+C29+C22+C15+C8)/47</f>
        <v>0</v>
      </c>
      <c r="E330">
        <f t="shared" si="5"/>
        <v>0</v>
      </c>
      <c r="F330" s="11"/>
    </row>
    <row r="331" spans="1:6" x14ac:dyDescent="0.35">
      <c r="A331" s="2">
        <v>46354</v>
      </c>
      <c r="B331" s="3">
        <v>0</v>
      </c>
      <c r="E331">
        <f t="shared" si="5"/>
        <v>0</v>
      </c>
      <c r="F331" s="11"/>
    </row>
    <row r="332" spans="1:6" x14ac:dyDescent="0.35">
      <c r="A332" s="2">
        <v>46355</v>
      </c>
      <c r="B332" s="3">
        <v>0</v>
      </c>
      <c r="E332">
        <f t="shared" si="5"/>
        <v>0</v>
      </c>
      <c r="F332" s="11"/>
    </row>
    <row r="333" spans="1:6" x14ac:dyDescent="0.35">
      <c r="A333" s="1">
        <v>46356</v>
      </c>
      <c r="E333">
        <f t="shared" si="5"/>
        <v>0</v>
      </c>
      <c r="F333" s="11"/>
    </row>
    <row r="334" spans="1:6" x14ac:dyDescent="0.35">
      <c r="A334" s="1">
        <v>46357</v>
      </c>
      <c r="E334">
        <f t="shared" si="5"/>
        <v>0</v>
      </c>
      <c r="F334" s="11"/>
    </row>
    <row r="335" spans="1:6" x14ac:dyDescent="0.35">
      <c r="A335" s="1">
        <v>46358</v>
      </c>
      <c r="E335">
        <f t="shared" si="5"/>
        <v>0</v>
      </c>
      <c r="F335" s="11"/>
    </row>
    <row r="336" spans="1:6" x14ac:dyDescent="0.35">
      <c r="A336" s="1">
        <v>46359</v>
      </c>
      <c r="E336">
        <f t="shared" si="5"/>
        <v>0</v>
      </c>
      <c r="F336" s="11"/>
    </row>
    <row r="337" spans="1:6" x14ac:dyDescent="0.35">
      <c r="A337" s="1">
        <v>46360</v>
      </c>
      <c r="C337">
        <f>SUM(B331:B337)</f>
        <v>0</v>
      </c>
      <c r="D337">
        <f>SUM(C337+C330+C323+C316+C309+C302+C295+C288+C281+C274+C267+C260+C253+C246+C239+C232+C225+C218+C211+C204+C197+C190+C183+C176+C169+C162+C155+C148+C141+C134+C127+C120+C113+C106+C99+C92+C85+C78+C71+C64+C57+C50+C43+C36+C29+C22+C15+C8)/48</f>
        <v>0</v>
      </c>
      <c r="E337">
        <f t="shared" si="5"/>
        <v>0</v>
      </c>
      <c r="F337" s="11"/>
    </row>
    <row r="338" spans="1:6" x14ac:dyDescent="0.35">
      <c r="A338" s="2">
        <v>46361</v>
      </c>
      <c r="B338" s="3">
        <v>0</v>
      </c>
      <c r="E338">
        <f t="shared" si="5"/>
        <v>0</v>
      </c>
      <c r="F338" s="11"/>
    </row>
    <row r="339" spans="1:6" x14ac:dyDescent="0.35">
      <c r="A339" s="2">
        <v>46362</v>
      </c>
      <c r="B339" s="3">
        <v>0</v>
      </c>
      <c r="E339">
        <f t="shared" si="5"/>
        <v>0</v>
      </c>
      <c r="F339" s="11"/>
    </row>
    <row r="340" spans="1:6" x14ac:dyDescent="0.35">
      <c r="A340" s="1">
        <v>46363</v>
      </c>
      <c r="E340">
        <f t="shared" si="5"/>
        <v>0</v>
      </c>
      <c r="F340" s="11"/>
    </row>
    <row r="341" spans="1:6" x14ac:dyDescent="0.35">
      <c r="A341" s="1">
        <v>46364</v>
      </c>
      <c r="E341">
        <f t="shared" si="5"/>
        <v>0</v>
      </c>
      <c r="F341" s="11"/>
    </row>
    <row r="342" spans="1:6" x14ac:dyDescent="0.35">
      <c r="A342" s="1">
        <v>46365</v>
      </c>
      <c r="E342">
        <f t="shared" si="5"/>
        <v>0</v>
      </c>
      <c r="F342" s="11"/>
    </row>
    <row r="343" spans="1:6" x14ac:dyDescent="0.35">
      <c r="A343" s="1">
        <v>46366</v>
      </c>
      <c r="E343">
        <f t="shared" si="5"/>
        <v>0</v>
      </c>
      <c r="F343" s="11"/>
    </row>
    <row r="344" spans="1:6" x14ac:dyDescent="0.35">
      <c r="A344" s="1">
        <v>46367</v>
      </c>
      <c r="C344">
        <f>SUM(B338:B344)</f>
        <v>0</v>
      </c>
      <c r="D344">
        <f>SUM(C344+C337+C330+C323+C316+C309+C302+C295+C288+C281+C274+C267+C260+C253+C246+C239+C232+C225+C218+C211+C204+C197+C190+C183+C176+C169+C162+C155+C148+C141+C134+C127+C120+C113+C106+C99+C92+C85+C78+C71+C64+C57+C50+C43+C36+C29+C22+C15+C8)/49</f>
        <v>0</v>
      </c>
      <c r="E344">
        <f t="shared" si="5"/>
        <v>0</v>
      </c>
      <c r="F344" s="11"/>
    </row>
    <row r="345" spans="1:6" x14ac:dyDescent="0.35">
      <c r="A345" s="2">
        <v>46368</v>
      </c>
      <c r="B345" s="3">
        <v>0</v>
      </c>
      <c r="E345">
        <f t="shared" si="5"/>
        <v>0</v>
      </c>
      <c r="F345" s="11"/>
    </row>
    <row r="346" spans="1:6" x14ac:dyDescent="0.35">
      <c r="A346" s="2">
        <v>46369</v>
      </c>
      <c r="B346" s="3">
        <v>0</v>
      </c>
      <c r="E346">
        <f t="shared" si="5"/>
        <v>0</v>
      </c>
      <c r="F346" s="11"/>
    </row>
    <row r="347" spans="1:6" x14ac:dyDescent="0.35">
      <c r="A347" s="1">
        <v>46370</v>
      </c>
      <c r="E347">
        <f t="shared" si="5"/>
        <v>0</v>
      </c>
      <c r="F347" s="11"/>
    </row>
    <row r="348" spans="1:6" x14ac:dyDescent="0.35">
      <c r="A348" s="1">
        <v>46371</v>
      </c>
      <c r="E348">
        <f t="shared" si="5"/>
        <v>0</v>
      </c>
      <c r="F348" s="11"/>
    </row>
    <row r="349" spans="1:6" x14ac:dyDescent="0.35">
      <c r="A349" s="1">
        <v>46372</v>
      </c>
      <c r="E349">
        <f t="shared" si="5"/>
        <v>0</v>
      </c>
      <c r="F349" s="11"/>
    </row>
    <row r="350" spans="1:6" x14ac:dyDescent="0.35">
      <c r="A350" s="1">
        <v>46373</v>
      </c>
      <c r="E350">
        <f t="shared" si="5"/>
        <v>0</v>
      </c>
      <c r="F350" s="11"/>
    </row>
    <row r="351" spans="1:6" x14ac:dyDescent="0.35">
      <c r="A351" s="1">
        <v>46374</v>
      </c>
      <c r="C351">
        <f>SUM(B345:B351)</f>
        <v>0</v>
      </c>
      <c r="D351">
        <f>SUM(C351+C344+C337+C330+C323+C316+C309+C302+C295+C288+C281+C274+C267+C260+C253+C246+C239+C232+C225+C218+C211+C204+C197+C190+C183+C176+C169+C162+C155+C148+C141+C134+C127+C120+C113+C106+C99+C92+C85+C78+C71+C64+C57+C50+C43+C36+C29+C22+C15+C8)/50</f>
        <v>0</v>
      </c>
      <c r="E351">
        <f t="shared" si="5"/>
        <v>0</v>
      </c>
      <c r="F351" s="11"/>
    </row>
    <row r="352" spans="1:6" x14ac:dyDescent="0.35">
      <c r="A352" s="2">
        <v>46375</v>
      </c>
      <c r="B352" s="3">
        <v>0</v>
      </c>
      <c r="E352">
        <f t="shared" si="5"/>
        <v>0</v>
      </c>
      <c r="F352" s="11"/>
    </row>
    <row r="353" spans="1:6" x14ac:dyDescent="0.35">
      <c r="A353" s="2">
        <v>46376</v>
      </c>
      <c r="B353" s="3">
        <v>0</v>
      </c>
      <c r="E353">
        <f t="shared" si="5"/>
        <v>0</v>
      </c>
      <c r="F353" s="11"/>
    </row>
    <row r="354" spans="1:6" x14ac:dyDescent="0.35">
      <c r="A354" s="1">
        <v>46377</v>
      </c>
      <c r="E354">
        <f t="shared" si="5"/>
        <v>0</v>
      </c>
      <c r="F354" s="11"/>
    </row>
    <row r="355" spans="1:6" x14ac:dyDescent="0.35">
      <c r="A355" s="1">
        <v>46378</v>
      </c>
      <c r="E355">
        <f t="shared" si="5"/>
        <v>0</v>
      </c>
      <c r="F355" s="11"/>
    </row>
    <row r="356" spans="1:6" x14ac:dyDescent="0.35">
      <c r="A356" s="1">
        <v>46379</v>
      </c>
      <c r="E356">
        <f t="shared" si="5"/>
        <v>0</v>
      </c>
      <c r="F356" s="11"/>
    </row>
    <row r="357" spans="1:6" x14ac:dyDescent="0.35">
      <c r="A357" s="1">
        <v>46380</v>
      </c>
      <c r="E357">
        <f t="shared" si="5"/>
        <v>0</v>
      </c>
      <c r="F357" s="11"/>
    </row>
    <row r="358" spans="1:6" x14ac:dyDescent="0.35">
      <c r="A358" s="4">
        <v>46381</v>
      </c>
      <c r="B358" s="5">
        <v>0</v>
      </c>
      <c r="C358">
        <f>SUM(B352:B358)</f>
        <v>0</v>
      </c>
      <c r="D358">
        <f>SUM(C358+C351+C344+C337+C330+C323+C316+C309+C302+C295+C288+C281+C274+C267+C260+C253+C246+C239+C232+C225+C218+C211+C204+C197+C190+C183+C176+C169+C162+C155+C148+C141+C134+C127+C120+C113+C106+C99+C92+C85+C78+C71+C64+C57+C50+C43+C36+C29+C22+C15+C8)/51</f>
        <v>0</v>
      </c>
      <c r="E358">
        <f t="shared" si="5"/>
        <v>0</v>
      </c>
      <c r="F358" s="11"/>
    </row>
    <row r="359" spans="1:6" x14ac:dyDescent="0.35">
      <c r="A359" s="2">
        <v>46382</v>
      </c>
      <c r="B359" s="3">
        <v>0</v>
      </c>
      <c r="E359">
        <f t="shared" si="5"/>
        <v>0</v>
      </c>
      <c r="F359" s="11"/>
    </row>
    <row r="360" spans="1:6" x14ac:dyDescent="0.35">
      <c r="A360" s="2">
        <v>46383</v>
      </c>
      <c r="B360" s="3">
        <v>0</v>
      </c>
      <c r="E360">
        <f t="shared" si="5"/>
        <v>0</v>
      </c>
      <c r="F360" s="11"/>
    </row>
    <row r="361" spans="1:6" x14ac:dyDescent="0.35">
      <c r="A361" s="4">
        <v>46384</v>
      </c>
      <c r="B361" s="5">
        <v>0</v>
      </c>
      <c r="E361">
        <f t="shared" si="5"/>
        <v>0</v>
      </c>
      <c r="F361" s="11"/>
    </row>
    <row r="362" spans="1:6" x14ac:dyDescent="0.35">
      <c r="A362" s="1">
        <v>46385</v>
      </c>
      <c r="E362">
        <f t="shared" si="5"/>
        <v>0</v>
      </c>
      <c r="F362" s="11"/>
    </row>
    <row r="363" spans="1:6" x14ac:dyDescent="0.35">
      <c r="A363" s="1">
        <v>46386</v>
      </c>
      <c r="E363">
        <f t="shared" si="5"/>
        <v>0</v>
      </c>
      <c r="F363" s="11"/>
    </row>
    <row r="364" spans="1:6" x14ac:dyDescent="0.35">
      <c r="A364" s="1">
        <v>46387</v>
      </c>
      <c r="E364">
        <f t="shared" si="5"/>
        <v>0</v>
      </c>
      <c r="F364" s="11"/>
    </row>
    <row r="365" spans="1:6" x14ac:dyDescent="0.35">
      <c r="A365" s="4">
        <v>46388</v>
      </c>
      <c r="B365" s="5">
        <v>0</v>
      </c>
      <c r="C365">
        <f>SUM(B359:B365)</f>
        <v>0</v>
      </c>
      <c r="D365">
        <f>SUM(C365+C358+C351+C344+C337+C330+C323+C316+C309+C302+C295+C288+C281+C274+C267+C260+C253+C246+C239+C232+C225+C218+C211+C204+C197+C190+C183+C176+C169+C162+C155+C148+C141+C134+C127+C120+C113+C106+C99+C92+C85+C78+C71+C64+C57+C50+C43+C36+C29+C22+C15+C8)/52</f>
        <v>0</v>
      </c>
      <c r="E365">
        <f t="shared" si="5"/>
        <v>0</v>
      </c>
      <c r="F365" s="11"/>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0F753-1D39-4457-AC65-FC38F3C39438}">
  <dimension ref="A1:G365"/>
  <sheetViews>
    <sheetView zoomScale="150" zoomScaleNormal="150" workbookViewId="0">
      <pane xSplit="5" ySplit="7" topLeftCell="F8" activePane="bottomRight" state="frozen"/>
      <selection pane="topRight" activeCell="F1" sqref="F1"/>
      <selection pane="bottomLeft" activeCell="A8" sqref="A8"/>
      <selection pane="bottomRight"/>
    </sheetView>
  </sheetViews>
  <sheetFormatPr defaultRowHeight="14.5" x14ac:dyDescent="0.35"/>
  <cols>
    <col min="1" max="1" width="10.453125" bestFit="1" customWidth="1"/>
    <col min="2" max="2" width="13.90625" bestFit="1" customWidth="1"/>
    <col min="3" max="3" width="11" bestFit="1" customWidth="1"/>
    <col min="4" max="4" width="12.1796875" bestFit="1" customWidth="1"/>
    <col min="5" max="5" width="22.1796875" bestFit="1" customWidth="1"/>
    <col min="6" max="6" width="29.90625" customWidth="1"/>
    <col min="7" max="7" width="22.81640625" bestFit="1" customWidth="1"/>
  </cols>
  <sheetData>
    <row r="1" spans="1:7" ht="58" x14ac:dyDescent="0.35">
      <c r="A1" t="s">
        <v>9</v>
      </c>
      <c r="B1" s="11" t="s">
        <v>17</v>
      </c>
      <c r="C1" t="s">
        <v>14</v>
      </c>
      <c r="D1" s="11" t="s">
        <v>15</v>
      </c>
      <c r="E1" s="11" t="s">
        <v>16</v>
      </c>
      <c r="F1" s="11" t="s">
        <v>18</v>
      </c>
      <c r="G1" s="6" t="s">
        <v>13</v>
      </c>
    </row>
    <row r="2" spans="1:7" x14ac:dyDescent="0.35">
      <c r="A2" s="2">
        <v>46389</v>
      </c>
      <c r="B2" s="3">
        <v>0</v>
      </c>
      <c r="E2">
        <f>SUM(B2)</f>
        <v>0</v>
      </c>
      <c r="F2" s="11"/>
      <c r="G2" s="7" t="s">
        <v>10</v>
      </c>
    </row>
    <row r="3" spans="1:7" x14ac:dyDescent="0.35">
      <c r="A3" s="2">
        <v>46390</v>
      </c>
      <c r="B3" s="3">
        <v>0</v>
      </c>
      <c r="E3">
        <f t="shared" ref="E3:E66" si="0">SUM(B3)+E2</f>
        <v>0</v>
      </c>
      <c r="F3" s="11"/>
      <c r="G3" s="8" t="s">
        <v>11</v>
      </c>
    </row>
    <row r="4" spans="1:7" x14ac:dyDescent="0.35">
      <c r="A4" s="1">
        <v>46391</v>
      </c>
      <c r="E4">
        <f t="shared" si="0"/>
        <v>0</v>
      </c>
      <c r="F4" s="11"/>
      <c r="G4" s="9" t="s">
        <v>12</v>
      </c>
    </row>
    <row r="5" spans="1:7" x14ac:dyDescent="0.35">
      <c r="A5" s="1">
        <v>46392</v>
      </c>
      <c r="E5">
        <f t="shared" si="0"/>
        <v>0</v>
      </c>
      <c r="F5" s="11"/>
    </row>
    <row r="6" spans="1:7" x14ac:dyDescent="0.35">
      <c r="A6" s="1">
        <v>46393</v>
      </c>
      <c r="E6">
        <f t="shared" si="0"/>
        <v>0</v>
      </c>
      <c r="F6" s="11"/>
    </row>
    <row r="7" spans="1:7" x14ac:dyDescent="0.35">
      <c r="A7" s="1">
        <v>46394</v>
      </c>
      <c r="E7">
        <f t="shared" si="0"/>
        <v>0</v>
      </c>
      <c r="F7" s="11"/>
    </row>
    <row r="8" spans="1:7" x14ac:dyDescent="0.35">
      <c r="A8" s="1">
        <v>46395</v>
      </c>
      <c r="C8">
        <f>SUM(B2:B8)</f>
        <v>0</v>
      </c>
      <c r="D8">
        <f>SUM(C8)/1</f>
        <v>0</v>
      </c>
      <c r="E8">
        <f t="shared" si="0"/>
        <v>0</v>
      </c>
      <c r="F8" s="11"/>
    </row>
    <row r="9" spans="1:7" x14ac:dyDescent="0.35">
      <c r="A9" s="2">
        <v>46396</v>
      </c>
      <c r="B9" s="3">
        <v>0</v>
      </c>
      <c r="E9">
        <f t="shared" si="0"/>
        <v>0</v>
      </c>
      <c r="F9" s="11"/>
    </row>
    <row r="10" spans="1:7" x14ac:dyDescent="0.35">
      <c r="A10" s="2">
        <v>46397</v>
      </c>
      <c r="B10" s="3">
        <v>0</v>
      </c>
      <c r="E10">
        <f t="shared" si="0"/>
        <v>0</v>
      </c>
      <c r="F10" s="11"/>
    </row>
    <row r="11" spans="1:7" x14ac:dyDescent="0.35">
      <c r="A11" s="1">
        <v>46398</v>
      </c>
      <c r="E11">
        <f t="shared" si="0"/>
        <v>0</v>
      </c>
      <c r="F11" s="11"/>
    </row>
    <row r="12" spans="1:7" x14ac:dyDescent="0.35">
      <c r="A12" s="1">
        <v>46399</v>
      </c>
      <c r="E12">
        <f t="shared" si="0"/>
        <v>0</v>
      </c>
      <c r="F12" s="11"/>
    </row>
    <row r="13" spans="1:7" x14ac:dyDescent="0.35">
      <c r="A13" s="1">
        <v>46400</v>
      </c>
      <c r="E13">
        <f t="shared" si="0"/>
        <v>0</v>
      </c>
      <c r="F13" s="11"/>
    </row>
    <row r="14" spans="1:7" x14ac:dyDescent="0.35">
      <c r="A14" s="1">
        <v>46401</v>
      </c>
      <c r="E14">
        <f t="shared" si="0"/>
        <v>0</v>
      </c>
      <c r="F14" s="11"/>
    </row>
    <row r="15" spans="1:7" x14ac:dyDescent="0.35">
      <c r="A15" s="1">
        <v>46402</v>
      </c>
      <c r="C15">
        <f>SUM(B9:B15)</f>
        <v>0</v>
      </c>
      <c r="D15">
        <f>SUM(C15+C8)/2</f>
        <v>0</v>
      </c>
      <c r="E15">
        <f t="shared" si="0"/>
        <v>0</v>
      </c>
      <c r="F15" s="11"/>
    </row>
    <row r="16" spans="1:7" x14ac:dyDescent="0.35">
      <c r="A16" s="2">
        <v>46403</v>
      </c>
      <c r="B16" s="3">
        <v>0</v>
      </c>
      <c r="E16">
        <f t="shared" si="0"/>
        <v>0</v>
      </c>
      <c r="F16" s="11"/>
    </row>
    <row r="17" spans="1:6" x14ac:dyDescent="0.35">
      <c r="A17" s="2">
        <v>46404</v>
      </c>
      <c r="B17" s="3">
        <v>0</v>
      </c>
      <c r="E17">
        <f t="shared" si="0"/>
        <v>0</v>
      </c>
      <c r="F17" s="11"/>
    </row>
    <row r="18" spans="1:6" x14ac:dyDescent="0.35">
      <c r="A18" s="1">
        <v>46405</v>
      </c>
      <c r="E18">
        <f t="shared" si="0"/>
        <v>0</v>
      </c>
      <c r="F18" s="11"/>
    </row>
    <row r="19" spans="1:6" x14ac:dyDescent="0.35">
      <c r="A19" s="1">
        <v>46406</v>
      </c>
      <c r="E19">
        <f t="shared" si="0"/>
        <v>0</v>
      </c>
      <c r="F19" s="11"/>
    </row>
    <row r="20" spans="1:6" x14ac:dyDescent="0.35">
      <c r="A20" s="1">
        <v>46407</v>
      </c>
      <c r="E20">
        <f t="shared" si="0"/>
        <v>0</v>
      </c>
      <c r="F20" s="11"/>
    </row>
    <row r="21" spans="1:6" x14ac:dyDescent="0.35">
      <c r="A21" s="1">
        <v>46408</v>
      </c>
      <c r="E21">
        <f t="shared" si="0"/>
        <v>0</v>
      </c>
      <c r="F21" s="11"/>
    </row>
    <row r="22" spans="1:6" x14ac:dyDescent="0.35">
      <c r="A22" s="1">
        <v>46409</v>
      </c>
      <c r="C22">
        <f>SUM(B16:B22)</f>
        <v>0</v>
      </c>
      <c r="D22">
        <f>SUM(C22+C15+C8)/3</f>
        <v>0</v>
      </c>
      <c r="E22">
        <f t="shared" si="0"/>
        <v>0</v>
      </c>
      <c r="F22" s="11"/>
    </row>
    <row r="23" spans="1:6" x14ac:dyDescent="0.35">
      <c r="A23" s="2">
        <v>46410</v>
      </c>
      <c r="B23" s="3">
        <v>0</v>
      </c>
      <c r="E23">
        <f t="shared" si="0"/>
        <v>0</v>
      </c>
      <c r="F23" s="11"/>
    </row>
    <row r="24" spans="1:6" x14ac:dyDescent="0.35">
      <c r="A24" s="2">
        <v>46411</v>
      </c>
      <c r="B24" s="3">
        <v>0</v>
      </c>
      <c r="E24">
        <f t="shared" si="0"/>
        <v>0</v>
      </c>
      <c r="F24" s="11"/>
    </row>
    <row r="25" spans="1:6" x14ac:dyDescent="0.35">
      <c r="A25" s="1">
        <v>46412</v>
      </c>
      <c r="E25">
        <f t="shared" si="0"/>
        <v>0</v>
      </c>
      <c r="F25" s="11"/>
    </row>
    <row r="26" spans="1:6" x14ac:dyDescent="0.35">
      <c r="A26" s="1">
        <v>46413</v>
      </c>
      <c r="E26">
        <f t="shared" si="0"/>
        <v>0</v>
      </c>
      <c r="F26" s="11"/>
    </row>
    <row r="27" spans="1:6" x14ac:dyDescent="0.35">
      <c r="A27" s="1">
        <v>46414</v>
      </c>
      <c r="E27">
        <f t="shared" si="0"/>
        <v>0</v>
      </c>
      <c r="F27" s="11"/>
    </row>
    <row r="28" spans="1:6" x14ac:dyDescent="0.35">
      <c r="A28" s="1">
        <v>46415</v>
      </c>
      <c r="E28">
        <f t="shared" si="0"/>
        <v>0</v>
      </c>
      <c r="F28" s="11"/>
    </row>
    <row r="29" spans="1:6" x14ac:dyDescent="0.35">
      <c r="A29" s="1">
        <v>46416</v>
      </c>
      <c r="C29">
        <f>SUM(B23:B29)</f>
        <v>0</v>
      </c>
      <c r="D29">
        <f>SUM(C29+C22+C15+C8)/4</f>
        <v>0</v>
      </c>
      <c r="E29">
        <f t="shared" si="0"/>
        <v>0</v>
      </c>
      <c r="F29" s="11"/>
    </row>
    <row r="30" spans="1:6" x14ac:dyDescent="0.35">
      <c r="A30" s="2">
        <v>46417</v>
      </c>
      <c r="B30" s="3">
        <v>0</v>
      </c>
      <c r="E30">
        <f t="shared" si="0"/>
        <v>0</v>
      </c>
      <c r="F30" s="11"/>
    </row>
    <row r="31" spans="1:6" x14ac:dyDescent="0.35">
      <c r="A31" s="2">
        <v>46418</v>
      </c>
      <c r="B31" s="3">
        <v>0</v>
      </c>
      <c r="E31">
        <f t="shared" si="0"/>
        <v>0</v>
      </c>
      <c r="F31" s="11"/>
    </row>
    <row r="32" spans="1:6" x14ac:dyDescent="0.35">
      <c r="A32" s="1">
        <v>46419</v>
      </c>
      <c r="E32">
        <f t="shared" si="0"/>
        <v>0</v>
      </c>
      <c r="F32" s="11"/>
    </row>
    <row r="33" spans="1:6" x14ac:dyDescent="0.35">
      <c r="A33" s="1">
        <v>46420</v>
      </c>
      <c r="E33">
        <f t="shared" si="0"/>
        <v>0</v>
      </c>
      <c r="F33" s="11"/>
    </row>
    <row r="34" spans="1:6" x14ac:dyDescent="0.35">
      <c r="A34" s="1">
        <v>46421</v>
      </c>
      <c r="E34">
        <f t="shared" si="0"/>
        <v>0</v>
      </c>
      <c r="F34" s="11"/>
    </row>
    <row r="35" spans="1:6" x14ac:dyDescent="0.35">
      <c r="A35" s="1">
        <v>46422</v>
      </c>
      <c r="E35">
        <f t="shared" si="0"/>
        <v>0</v>
      </c>
      <c r="F35" s="11"/>
    </row>
    <row r="36" spans="1:6" x14ac:dyDescent="0.35">
      <c r="A36" s="1">
        <v>46423</v>
      </c>
      <c r="C36">
        <f>SUM(B30:B36)</f>
        <v>0</v>
      </c>
      <c r="D36">
        <f>SUM(C36+C29+C22+C15+C8)/5</f>
        <v>0</v>
      </c>
      <c r="E36">
        <f t="shared" si="0"/>
        <v>0</v>
      </c>
      <c r="F36" s="11"/>
    </row>
    <row r="37" spans="1:6" x14ac:dyDescent="0.35">
      <c r="A37" s="2">
        <v>46424</v>
      </c>
      <c r="B37" s="3">
        <v>0</v>
      </c>
      <c r="E37">
        <f t="shared" si="0"/>
        <v>0</v>
      </c>
      <c r="F37" s="11"/>
    </row>
    <row r="38" spans="1:6" x14ac:dyDescent="0.35">
      <c r="A38" s="2">
        <v>46425</v>
      </c>
      <c r="B38" s="3">
        <v>0</v>
      </c>
      <c r="E38">
        <f t="shared" si="0"/>
        <v>0</v>
      </c>
      <c r="F38" s="11"/>
    </row>
    <row r="39" spans="1:6" x14ac:dyDescent="0.35">
      <c r="A39" s="1">
        <v>46426</v>
      </c>
      <c r="E39">
        <f t="shared" si="0"/>
        <v>0</v>
      </c>
      <c r="F39" s="11"/>
    </row>
    <row r="40" spans="1:6" x14ac:dyDescent="0.35">
      <c r="A40" s="1">
        <v>46427</v>
      </c>
      <c r="E40">
        <f t="shared" si="0"/>
        <v>0</v>
      </c>
      <c r="F40" s="11"/>
    </row>
    <row r="41" spans="1:6" x14ac:dyDescent="0.35">
      <c r="A41" s="1">
        <v>46428</v>
      </c>
      <c r="E41">
        <f t="shared" si="0"/>
        <v>0</v>
      </c>
      <c r="F41" s="11"/>
    </row>
    <row r="42" spans="1:6" x14ac:dyDescent="0.35">
      <c r="A42" s="1">
        <v>46429</v>
      </c>
      <c r="E42">
        <f t="shared" si="0"/>
        <v>0</v>
      </c>
      <c r="F42" s="11"/>
    </row>
    <row r="43" spans="1:6" x14ac:dyDescent="0.35">
      <c r="A43" s="1">
        <v>46430</v>
      </c>
      <c r="C43">
        <f>SUM(B37:B43)</f>
        <v>0</v>
      </c>
      <c r="D43">
        <f>SUM(C43+C36+C29+C22+C15+C8)/6</f>
        <v>0</v>
      </c>
      <c r="E43">
        <f t="shared" si="0"/>
        <v>0</v>
      </c>
      <c r="F43" s="11"/>
    </row>
    <row r="44" spans="1:6" x14ac:dyDescent="0.35">
      <c r="A44" s="2">
        <v>46431</v>
      </c>
      <c r="B44" s="3">
        <v>0</v>
      </c>
      <c r="E44">
        <f t="shared" si="0"/>
        <v>0</v>
      </c>
      <c r="F44" s="11"/>
    </row>
    <row r="45" spans="1:6" x14ac:dyDescent="0.35">
      <c r="A45" s="2">
        <v>46432</v>
      </c>
      <c r="B45" s="3">
        <v>0</v>
      </c>
      <c r="E45">
        <f t="shared" si="0"/>
        <v>0</v>
      </c>
      <c r="F45" s="11"/>
    </row>
    <row r="46" spans="1:6" x14ac:dyDescent="0.35">
      <c r="A46" s="1">
        <v>46433</v>
      </c>
      <c r="E46">
        <f t="shared" si="0"/>
        <v>0</v>
      </c>
      <c r="F46" s="11"/>
    </row>
    <row r="47" spans="1:6" x14ac:dyDescent="0.35">
      <c r="A47" s="1">
        <v>46434</v>
      </c>
      <c r="E47">
        <f t="shared" si="0"/>
        <v>0</v>
      </c>
      <c r="F47" s="11"/>
    </row>
    <row r="48" spans="1:6" x14ac:dyDescent="0.35">
      <c r="A48" s="1">
        <v>46435</v>
      </c>
      <c r="E48">
        <f t="shared" si="0"/>
        <v>0</v>
      </c>
      <c r="F48" s="11"/>
    </row>
    <row r="49" spans="1:6" x14ac:dyDescent="0.35">
      <c r="A49" s="1">
        <v>46436</v>
      </c>
      <c r="E49">
        <f t="shared" si="0"/>
        <v>0</v>
      </c>
      <c r="F49" s="11"/>
    </row>
    <row r="50" spans="1:6" x14ac:dyDescent="0.35">
      <c r="A50" s="1">
        <v>46437</v>
      </c>
      <c r="C50">
        <f>SUM(B44:B50)</f>
        <v>0</v>
      </c>
      <c r="D50">
        <f>SUM(C50+C43+C36+C29+C22+C15+C8)/7</f>
        <v>0</v>
      </c>
      <c r="E50">
        <f t="shared" si="0"/>
        <v>0</v>
      </c>
      <c r="F50" s="11"/>
    </row>
    <row r="51" spans="1:6" x14ac:dyDescent="0.35">
      <c r="A51" s="2">
        <v>46438</v>
      </c>
      <c r="B51" s="3">
        <v>0</v>
      </c>
      <c r="E51">
        <f t="shared" si="0"/>
        <v>0</v>
      </c>
      <c r="F51" s="11"/>
    </row>
    <row r="52" spans="1:6" x14ac:dyDescent="0.35">
      <c r="A52" s="2">
        <v>46439</v>
      </c>
      <c r="B52" s="3">
        <v>0</v>
      </c>
      <c r="E52">
        <f t="shared" si="0"/>
        <v>0</v>
      </c>
      <c r="F52" s="11"/>
    </row>
    <row r="53" spans="1:6" x14ac:dyDescent="0.35">
      <c r="A53" s="1">
        <v>46440</v>
      </c>
      <c r="E53">
        <f t="shared" si="0"/>
        <v>0</v>
      </c>
      <c r="F53" s="11"/>
    </row>
    <row r="54" spans="1:6" x14ac:dyDescent="0.35">
      <c r="A54" s="1">
        <v>46441</v>
      </c>
      <c r="E54">
        <f t="shared" si="0"/>
        <v>0</v>
      </c>
      <c r="F54" s="11"/>
    </row>
    <row r="55" spans="1:6" x14ac:dyDescent="0.35">
      <c r="A55" s="1">
        <v>46442</v>
      </c>
      <c r="E55">
        <f t="shared" si="0"/>
        <v>0</v>
      </c>
      <c r="F55" s="11"/>
    </row>
    <row r="56" spans="1:6" x14ac:dyDescent="0.35">
      <c r="A56" s="1">
        <v>46443</v>
      </c>
      <c r="E56">
        <f t="shared" si="0"/>
        <v>0</v>
      </c>
      <c r="F56" s="11"/>
    </row>
    <row r="57" spans="1:6" x14ac:dyDescent="0.35">
      <c r="A57" s="1">
        <v>46444</v>
      </c>
      <c r="C57">
        <f>SUM(B51:B57)</f>
        <v>0</v>
      </c>
      <c r="D57">
        <f>SUM(C57+C50+C43+C36+C29+C22+C15+C8)/8</f>
        <v>0</v>
      </c>
      <c r="E57">
        <f t="shared" si="0"/>
        <v>0</v>
      </c>
      <c r="F57" s="11"/>
    </row>
    <row r="58" spans="1:6" x14ac:dyDescent="0.35">
      <c r="A58" s="2">
        <v>46445</v>
      </c>
      <c r="B58" s="3">
        <v>0</v>
      </c>
      <c r="E58">
        <f t="shared" si="0"/>
        <v>0</v>
      </c>
      <c r="F58" s="11"/>
    </row>
    <row r="59" spans="1:6" x14ac:dyDescent="0.35">
      <c r="A59" s="2">
        <v>46446</v>
      </c>
      <c r="B59" s="3">
        <v>0</v>
      </c>
      <c r="E59">
        <f t="shared" si="0"/>
        <v>0</v>
      </c>
      <c r="F59" s="11"/>
    </row>
    <row r="60" spans="1:6" x14ac:dyDescent="0.35">
      <c r="A60" s="1">
        <v>46447</v>
      </c>
      <c r="E60">
        <f t="shared" si="0"/>
        <v>0</v>
      </c>
      <c r="F60" s="11"/>
    </row>
    <row r="61" spans="1:6" x14ac:dyDescent="0.35">
      <c r="A61" s="1">
        <v>46448</v>
      </c>
      <c r="E61">
        <f t="shared" si="0"/>
        <v>0</v>
      </c>
      <c r="F61" s="11"/>
    </row>
    <row r="62" spans="1:6" x14ac:dyDescent="0.35">
      <c r="A62" s="1">
        <v>46449</v>
      </c>
      <c r="E62">
        <f t="shared" si="0"/>
        <v>0</v>
      </c>
      <c r="F62" s="11"/>
    </row>
    <row r="63" spans="1:6" x14ac:dyDescent="0.35">
      <c r="A63" s="1">
        <v>46450</v>
      </c>
      <c r="E63">
        <f t="shared" si="0"/>
        <v>0</v>
      </c>
      <c r="F63" s="11"/>
    </row>
    <row r="64" spans="1:6" x14ac:dyDescent="0.35">
      <c r="A64" s="1">
        <v>46451</v>
      </c>
      <c r="C64">
        <f>SUM(B58:B64)</f>
        <v>0</v>
      </c>
      <c r="D64">
        <f>SUM(C64+C57+C50+C43+C36+C29+C22+C15+C8)/9</f>
        <v>0</v>
      </c>
      <c r="E64">
        <f t="shared" si="0"/>
        <v>0</v>
      </c>
      <c r="F64" s="11"/>
    </row>
    <row r="65" spans="1:6" x14ac:dyDescent="0.35">
      <c r="A65" s="2">
        <v>46452</v>
      </c>
      <c r="B65" s="3">
        <v>0</v>
      </c>
      <c r="E65">
        <f t="shared" si="0"/>
        <v>0</v>
      </c>
      <c r="F65" s="11"/>
    </row>
    <row r="66" spans="1:6" x14ac:dyDescent="0.35">
      <c r="A66" s="2">
        <v>46453</v>
      </c>
      <c r="B66" s="3">
        <v>0</v>
      </c>
      <c r="E66">
        <f t="shared" si="0"/>
        <v>0</v>
      </c>
      <c r="F66" s="11"/>
    </row>
    <row r="67" spans="1:6" x14ac:dyDescent="0.35">
      <c r="A67" s="1">
        <v>46454</v>
      </c>
      <c r="E67">
        <f t="shared" ref="E67:E130" si="1">SUM(B67)+E66</f>
        <v>0</v>
      </c>
      <c r="F67" s="11"/>
    </row>
    <row r="68" spans="1:6" x14ac:dyDescent="0.35">
      <c r="A68" s="1">
        <v>46455</v>
      </c>
      <c r="E68">
        <f t="shared" si="1"/>
        <v>0</v>
      </c>
      <c r="F68" s="11"/>
    </row>
    <row r="69" spans="1:6" x14ac:dyDescent="0.35">
      <c r="A69" s="1">
        <v>46456</v>
      </c>
      <c r="E69">
        <f t="shared" si="1"/>
        <v>0</v>
      </c>
      <c r="F69" s="11"/>
    </row>
    <row r="70" spans="1:6" x14ac:dyDescent="0.35">
      <c r="A70" s="1">
        <v>46457</v>
      </c>
      <c r="E70">
        <f t="shared" si="1"/>
        <v>0</v>
      </c>
      <c r="F70" s="11"/>
    </row>
    <row r="71" spans="1:6" x14ac:dyDescent="0.35">
      <c r="A71" s="1">
        <v>46458</v>
      </c>
      <c r="C71">
        <f>SUM(B65:B71)</f>
        <v>0</v>
      </c>
      <c r="D71">
        <f>SUM(C71+C64+C57+C50+C43+C36+C29+C22+C15+C8)/10</f>
        <v>0</v>
      </c>
      <c r="E71">
        <f t="shared" si="1"/>
        <v>0</v>
      </c>
      <c r="F71" s="11"/>
    </row>
    <row r="72" spans="1:6" x14ac:dyDescent="0.35">
      <c r="A72" s="2">
        <v>46459</v>
      </c>
      <c r="B72" s="3">
        <v>0</v>
      </c>
      <c r="E72">
        <f t="shared" si="1"/>
        <v>0</v>
      </c>
      <c r="F72" s="11"/>
    </row>
    <row r="73" spans="1:6" x14ac:dyDescent="0.35">
      <c r="A73" s="2">
        <v>46460</v>
      </c>
      <c r="B73" s="3">
        <v>0</v>
      </c>
      <c r="E73">
        <f t="shared" si="1"/>
        <v>0</v>
      </c>
      <c r="F73" s="11"/>
    </row>
    <row r="74" spans="1:6" x14ac:dyDescent="0.35">
      <c r="A74" s="1">
        <v>46461</v>
      </c>
      <c r="E74">
        <f t="shared" si="1"/>
        <v>0</v>
      </c>
      <c r="F74" s="11"/>
    </row>
    <row r="75" spans="1:6" x14ac:dyDescent="0.35">
      <c r="A75" s="1">
        <v>46462</v>
      </c>
      <c r="E75">
        <f t="shared" si="1"/>
        <v>0</v>
      </c>
      <c r="F75" s="11"/>
    </row>
    <row r="76" spans="1:6" x14ac:dyDescent="0.35">
      <c r="A76" s="1">
        <v>46463</v>
      </c>
      <c r="E76">
        <f t="shared" si="1"/>
        <v>0</v>
      </c>
      <c r="F76" s="11"/>
    </row>
    <row r="77" spans="1:6" x14ac:dyDescent="0.35">
      <c r="A77" s="1">
        <v>46464</v>
      </c>
      <c r="E77">
        <f t="shared" si="1"/>
        <v>0</v>
      </c>
      <c r="F77" s="11"/>
    </row>
    <row r="78" spans="1:6" x14ac:dyDescent="0.35">
      <c r="A78" s="1">
        <v>46465</v>
      </c>
      <c r="C78">
        <f>SUM(B72:B78)</f>
        <v>0</v>
      </c>
      <c r="D78">
        <f>SUM(C78+C71+C64+C57+C50+C43+C36+C29+C22+C15+C8)/11</f>
        <v>0</v>
      </c>
      <c r="E78">
        <f t="shared" si="1"/>
        <v>0</v>
      </c>
      <c r="F78" s="11"/>
    </row>
    <row r="79" spans="1:6" x14ac:dyDescent="0.35">
      <c r="A79" s="2">
        <v>46466</v>
      </c>
      <c r="B79" s="3">
        <v>0</v>
      </c>
      <c r="E79">
        <f t="shared" si="1"/>
        <v>0</v>
      </c>
      <c r="F79" s="11"/>
    </row>
    <row r="80" spans="1:6" x14ac:dyDescent="0.35">
      <c r="A80" s="2">
        <v>46467</v>
      </c>
      <c r="B80" s="3">
        <v>0</v>
      </c>
      <c r="E80">
        <f t="shared" si="1"/>
        <v>0</v>
      </c>
      <c r="F80" s="11"/>
    </row>
    <row r="81" spans="1:6" x14ac:dyDescent="0.35">
      <c r="A81" s="1">
        <v>46468</v>
      </c>
      <c r="E81">
        <f t="shared" si="1"/>
        <v>0</v>
      </c>
      <c r="F81" s="11"/>
    </row>
    <row r="82" spans="1:6" x14ac:dyDescent="0.35">
      <c r="A82" s="1">
        <v>46469</v>
      </c>
      <c r="E82">
        <f t="shared" si="1"/>
        <v>0</v>
      </c>
      <c r="F82" s="11"/>
    </row>
    <row r="83" spans="1:6" x14ac:dyDescent="0.35">
      <c r="A83" s="1">
        <v>46470</v>
      </c>
      <c r="E83">
        <f t="shared" si="1"/>
        <v>0</v>
      </c>
      <c r="F83" s="11"/>
    </row>
    <row r="84" spans="1:6" x14ac:dyDescent="0.35">
      <c r="A84" s="1">
        <v>46471</v>
      </c>
      <c r="E84">
        <f t="shared" si="1"/>
        <v>0</v>
      </c>
      <c r="F84" s="11"/>
    </row>
    <row r="85" spans="1:6" x14ac:dyDescent="0.35">
      <c r="A85" s="4">
        <v>46472</v>
      </c>
      <c r="B85" s="5">
        <v>0</v>
      </c>
      <c r="C85">
        <f>SUM(B79:B85)</f>
        <v>0</v>
      </c>
      <c r="D85">
        <f>SUM(C85+C78+C71+C64+C57+C50+C43+C36+C29+C22+C15+C8)/12</f>
        <v>0</v>
      </c>
      <c r="E85">
        <f t="shared" si="1"/>
        <v>0</v>
      </c>
      <c r="F85" s="11"/>
    </row>
    <row r="86" spans="1:6" x14ac:dyDescent="0.35">
      <c r="A86" s="2">
        <v>46473</v>
      </c>
      <c r="B86" s="3">
        <v>0</v>
      </c>
      <c r="E86">
        <f t="shared" si="1"/>
        <v>0</v>
      </c>
      <c r="F86" s="11"/>
    </row>
    <row r="87" spans="1:6" x14ac:dyDescent="0.35">
      <c r="A87" s="2">
        <v>46474</v>
      </c>
      <c r="B87" s="3">
        <v>0</v>
      </c>
      <c r="E87">
        <f t="shared" si="1"/>
        <v>0</v>
      </c>
      <c r="F87" s="11"/>
    </row>
    <row r="88" spans="1:6" x14ac:dyDescent="0.35">
      <c r="A88" s="4">
        <v>46475</v>
      </c>
      <c r="B88" s="5">
        <v>0</v>
      </c>
      <c r="E88">
        <f t="shared" si="1"/>
        <v>0</v>
      </c>
      <c r="F88" s="11"/>
    </row>
    <row r="89" spans="1:6" x14ac:dyDescent="0.35">
      <c r="A89" s="1">
        <v>46476</v>
      </c>
      <c r="E89">
        <f t="shared" si="1"/>
        <v>0</v>
      </c>
      <c r="F89" s="11"/>
    </row>
    <row r="90" spans="1:6" x14ac:dyDescent="0.35">
      <c r="A90" s="1">
        <v>46477</v>
      </c>
      <c r="E90">
        <f t="shared" si="1"/>
        <v>0</v>
      </c>
      <c r="F90" s="11"/>
    </row>
    <row r="91" spans="1:6" x14ac:dyDescent="0.35">
      <c r="A91" s="1">
        <v>46478</v>
      </c>
      <c r="E91">
        <f t="shared" si="1"/>
        <v>0</v>
      </c>
      <c r="F91" s="11"/>
    </row>
    <row r="92" spans="1:6" x14ac:dyDescent="0.35">
      <c r="A92" s="1">
        <v>46479</v>
      </c>
      <c r="C92">
        <f>SUM(B86:B92)</f>
        <v>0</v>
      </c>
      <c r="D92">
        <f>SUM(C92+C85+C78+C71+C64+C57+C50+C43+C36+C29+C22+C15+C8)/13</f>
        <v>0</v>
      </c>
      <c r="E92">
        <f t="shared" si="1"/>
        <v>0</v>
      </c>
      <c r="F92" s="11"/>
    </row>
    <row r="93" spans="1:6" x14ac:dyDescent="0.35">
      <c r="A93" s="2">
        <v>46480</v>
      </c>
      <c r="B93" s="3">
        <v>0</v>
      </c>
      <c r="E93">
        <f t="shared" si="1"/>
        <v>0</v>
      </c>
      <c r="F93" s="11"/>
    </row>
    <row r="94" spans="1:6" x14ac:dyDescent="0.35">
      <c r="A94" s="2">
        <v>46481</v>
      </c>
      <c r="B94" s="3">
        <v>0</v>
      </c>
      <c r="E94">
        <f t="shared" si="1"/>
        <v>0</v>
      </c>
      <c r="F94" s="11"/>
    </row>
    <row r="95" spans="1:6" x14ac:dyDescent="0.35">
      <c r="A95" s="1">
        <v>46482</v>
      </c>
      <c r="E95">
        <f t="shared" si="1"/>
        <v>0</v>
      </c>
      <c r="F95" s="11"/>
    </row>
    <row r="96" spans="1:6" x14ac:dyDescent="0.35">
      <c r="A96" s="1">
        <v>46483</v>
      </c>
      <c r="E96">
        <f t="shared" si="1"/>
        <v>0</v>
      </c>
      <c r="F96" s="11"/>
    </row>
    <row r="97" spans="1:6" x14ac:dyDescent="0.35">
      <c r="A97" s="1">
        <v>46484</v>
      </c>
      <c r="E97">
        <f t="shared" si="1"/>
        <v>0</v>
      </c>
      <c r="F97" s="11"/>
    </row>
    <row r="98" spans="1:6" x14ac:dyDescent="0.35">
      <c r="A98" s="1">
        <v>46485</v>
      </c>
      <c r="E98">
        <f t="shared" si="1"/>
        <v>0</v>
      </c>
      <c r="F98" s="11"/>
    </row>
    <row r="99" spans="1:6" x14ac:dyDescent="0.35">
      <c r="A99" s="1">
        <v>46486</v>
      </c>
      <c r="C99">
        <f>SUM(B93:B99)</f>
        <v>0</v>
      </c>
      <c r="D99">
        <f>SUM(C99+C92+C85+C78+C71+C64+C57+C50+C43+C36+C29+C22+C15+C8)/14</f>
        <v>0</v>
      </c>
      <c r="E99">
        <f t="shared" si="1"/>
        <v>0</v>
      </c>
      <c r="F99" s="11"/>
    </row>
    <row r="100" spans="1:6" x14ac:dyDescent="0.35">
      <c r="A100" s="2">
        <v>46487</v>
      </c>
      <c r="B100" s="3">
        <v>0</v>
      </c>
      <c r="E100">
        <f t="shared" si="1"/>
        <v>0</v>
      </c>
      <c r="F100" s="11"/>
    </row>
    <row r="101" spans="1:6" x14ac:dyDescent="0.35">
      <c r="A101" s="2">
        <v>46488</v>
      </c>
      <c r="B101" s="3">
        <v>0</v>
      </c>
      <c r="E101">
        <f t="shared" si="1"/>
        <v>0</v>
      </c>
      <c r="F101" s="11"/>
    </row>
    <row r="102" spans="1:6" x14ac:dyDescent="0.35">
      <c r="A102" s="1">
        <v>46489</v>
      </c>
      <c r="E102">
        <f t="shared" si="1"/>
        <v>0</v>
      </c>
      <c r="F102" s="11"/>
    </row>
    <row r="103" spans="1:6" x14ac:dyDescent="0.35">
      <c r="A103" s="1">
        <v>46490</v>
      </c>
      <c r="E103">
        <f t="shared" si="1"/>
        <v>0</v>
      </c>
      <c r="F103" s="11"/>
    </row>
    <row r="104" spans="1:6" x14ac:dyDescent="0.35">
      <c r="A104" s="1">
        <v>46491</v>
      </c>
      <c r="E104">
        <f t="shared" si="1"/>
        <v>0</v>
      </c>
      <c r="F104" s="11"/>
    </row>
    <row r="105" spans="1:6" x14ac:dyDescent="0.35">
      <c r="A105" s="1">
        <v>46492</v>
      </c>
      <c r="E105">
        <f t="shared" si="1"/>
        <v>0</v>
      </c>
      <c r="F105" s="11"/>
    </row>
    <row r="106" spans="1:6" x14ac:dyDescent="0.35">
      <c r="A106" s="1">
        <v>46493</v>
      </c>
      <c r="C106">
        <f>SUM(B100:B106)</f>
        <v>0</v>
      </c>
      <c r="D106">
        <f>SUM(C106+C99+C92+C85+C78+C71+C64+C57+C50+C43+C36+C29+C22+C15+C8)/15</f>
        <v>0</v>
      </c>
      <c r="E106">
        <f t="shared" si="1"/>
        <v>0</v>
      </c>
      <c r="F106" s="11"/>
    </row>
    <row r="107" spans="1:6" x14ac:dyDescent="0.35">
      <c r="A107" s="2">
        <v>46494</v>
      </c>
      <c r="B107" s="3">
        <v>0</v>
      </c>
      <c r="E107">
        <f t="shared" si="1"/>
        <v>0</v>
      </c>
      <c r="F107" s="11"/>
    </row>
    <row r="108" spans="1:6" x14ac:dyDescent="0.35">
      <c r="A108" s="2">
        <v>46495</v>
      </c>
      <c r="B108" s="3">
        <v>0</v>
      </c>
      <c r="E108">
        <f t="shared" si="1"/>
        <v>0</v>
      </c>
      <c r="F108" s="11"/>
    </row>
    <row r="109" spans="1:6" x14ac:dyDescent="0.35">
      <c r="A109" s="1">
        <v>46496</v>
      </c>
      <c r="E109">
        <f t="shared" si="1"/>
        <v>0</v>
      </c>
      <c r="F109" s="11"/>
    </row>
    <row r="110" spans="1:6" x14ac:dyDescent="0.35">
      <c r="A110" s="1">
        <v>46497</v>
      </c>
      <c r="E110">
        <f t="shared" si="1"/>
        <v>0</v>
      </c>
      <c r="F110" s="11"/>
    </row>
    <row r="111" spans="1:6" x14ac:dyDescent="0.35">
      <c r="A111" s="1">
        <v>46498</v>
      </c>
      <c r="E111">
        <f t="shared" si="1"/>
        <v>0</v>
      </c>
      <c r="F111" s="11"/>
    </row>
    <row r="112" spans="1:6" x14ac:dyDescent="0.35">
      <c r="A112" s="1">
        <v>46499</v>
      </c>
      <c r="E112">
        <f t="shared" si="1"/>
        <v>0</v>
      </c>
      <c r="F112" s="11"/>
    </row>
    <row r="113" spans="1:6" x14ac:dyDescent="0.35">
      <c r="A113" s="1">
        <v>46500</v>
      </c>
      <c r="C113">
        <f>SUM(B107:B113)</f>
        <v>0</v>
      </c>
      <c r="D113">
        <f>SUM(C113+C106+C99+C92+C85+C78+C71+C64+C57+C50+C43+C36+C29+C22+C15+C8)/16</f>
        <v>0</v>
      </c>
      <c r="E113">
        <f t="shared" si="1"/>
        <v>0</v>
      </c>
      <c r="F113" s="11"/>
    </row>
    <row r="114" spans="1:6" x14ac:dyDescent="0.35">
      <c r="A114" s="2">
        <v>46501</v>
      </c>
      <c r="B114" s="3">
        <v>0</v>
      </c>
      <c r="E114">
        <f t="shared" si="1"/>
        <v>0</v>
      </c>
      <c r="F114" s="11"/>
    </row>
    <row r="115" spans="1:6" x14ac:dyDescent="0.35">
      <c r="A115" s="2">
        <v>46502</v>
      </c>
      <c r="B115" s="3">
        <v>0</v>
      </c>
      <c r="E115">
        <f t="shared" si="1"/>
        <v>0</v>
      </c>
      <c r="F115" s="11"/>
    </row>
    <row r="116" spans="1:6" x14ac:dyDescent="0.35">
      <c r="A116" s="1">
        <v>46503</v>
      </c>
      <c r="E116">
        <f t="shared" si="1"/>
        <v>0</v>
      </c>
      <c r="F116" s="11"/>
    </row>
    <row r="117" spans="1:6" x14ac:dyDescent="0.35">
      <c r="A117" s="1">
        <v>46504</v>
      </c>
      <c r="E117">
        <f t="shared" si="1"/>
        <v>0</v>
      </c>
      <c r="F117" s="11"/>
    </row>
    <row r="118" spans="1:6" x14ac:dyDescent="0.35">
      <c r="A118" s="1">
        <v>46505</v>
      </c>
      <c r="E118">
        <f t="shared" si="1"/>
        <v>0</v>
      </c>
      <c r="F118" s="11"/>
    </row>
    <row r="119" spans="1:6" x14ac:dyDescent="0.35">
      <c r="A119" s="1">
        <v>46506</v>
      </c>
      <c r="E119">
        <f t="shared" si="1"/>
        <v>0</v>
      </c>
      <c r="F119" s="11"/>
    </row>
    <row r="120" spans="1:6" x14ac:dyDescent="0.35">
      <c r="A120" s="1">
        <v>46507</v>
      </c>
      <c r="C120">
        <f>SUM(B114:B120)</f>
        <v>0</v>
      </c>
      <c r="D120">
        <f>SUM(C120+C113+C106+C99+C92+C85+C78+C71+C64+C57+C50+C43+C36+C29+C22+C15+C8)/17</f>
        <v>0</v>
      </c>
      <c r="E120">
        <f t="shared" si="1"/>
        <v>0</v>
      </c>
      <c r="F120" s="11"/>
    </row>
    <row r="121" spans="1:6" x14ac:dyDescent="0.35">
      <c r="A121" s="2">
        <v>46508</v>
      </c>
      <c r="B121" s="3">
        <v>0</v>
      </c>
      <c r="E121">
        <f t="shared" si="1"/>
        <v>0</v>
      </c>
      <c r="F121" s="11"/>
    </row>
    <row r="122" spans="1:6" x14ac:dyDescent="0.35">
      <c r="A122" s="2">
        <v>46509</v>
      </c>
      <c r="B122" s="3">
        <v>0</v>
      </c>
      <c r="E122">
        <f t="shared" si="1"/>
        <v>0</v>
      </c>
      <c r="F122" s="11"/>
    </row>
    <row r="123" spans="1:6" x14ac:dyDescent="0.35">
      <c r="A123" s="4">
        <v>46510</v>
      </c>
      <c r="B123" s="5">
        <v>0</v>
      </c>
      <c r="E123">
        <f t="shared" si="1"/>
        <v>0</v>
      </c>
      <c r="F123" s="11"/>
    </row>
    <row r="124" spans="1:6" x14ac:dyDescent="0.35">
      <c r="A124" s="1">
        <v>46511</v>
      </c>
      <c r="E124">
        <f t="shared" si="1"/>
        <v>0</v>
      </c>
      <c r="F124" s="11"/>
    </row>
    <row r="125" spans="1:6" x14ac:dyDescent="0.35">
      <c r="A125" s="1">
        <v>46512</v>
      </c>
      <c r="E125">
        <f t="shared" si="1"/>
        <v>0</v>
      </c>
      <c r="F125" s="11"/>
    </row>
    <row r="126" spans="1:6" x14ac:dyDescent="0.35">
      <c r="A126" s="1">
        <v>46513</v>
      </c>
      <c r="E126">
        <f t="shared" si="1"/>
        <v>0</v>
      </c>
      <c r="F126" s="11"/>
    </row>
    <row r="127" spans="1:6" x14ac:dyDescent="0.35">
      <c r="A127" s="1">
        <v>46514</v>
      </c>
      <c r="C127">
        <f>SUM(B121:B127)</f>
        <v>0</v>
      </c>
      <c r="D127">
        <f>SUM(C127+C120+C113+C106+C99+C92+C85+C78+C71+C64+C57+C50+C43+C36+C29+C22+C15+C8)/18</f>
        <v>0</v>
      </c>
      <c r="E127">
        <f t="shared" si="1"/>
        <v>0</v>
      </c>
      <c r="F127" s="11"/>
    </row>
    <row r="128" spans="1:6" x14ac:dyDescent="0.35">
      <c r="A128" s="2">
        <v>46515</v>
      </c>
      <c r="B128" s="3">
        <v>0</v>
      </c>
      <c r="E128">
        <f t="shared" si="1"/>
        <v>0</v>
      </c>
      <c r="F128" s="11"/>
    </row>
    <row r="129" spans="1:6" x14ac:dyDescent="0.35">
      <c r="A129" s="2">
        <v>46516</v>
      </c>
      <c r="B129" s="3">
        <v>0</v>
      </c>
      <c r="E129">
        <f t="shared" si="1"/>
        <v>0</v>
      </c>
      <c r="F129" s="11"/>
    </row>
    <row r="130" spans="1:6" x14ac:dyDescent="0.35">
      <c r="A130" s="1">
        <v>46517</v>
      </c>
      <c r="E130">
        <f t="shared" si="1"/>
        <v>0</v>
      </c>
      <c r="F130" s="11"/>
    </row>
    <row r="131" spans="1:6" x14ac:dyDescent="0.35">
      <c r="A131" s="1">
        <v>46518</v>
      </c>
      <c r="E131">
        <f t="shared" ref="E131:E194" si="2">SUM(B131)+E130</f>
        <v>0</v>
      </c>
      <c r="F131" s="11"/>
    </row>
    <row r="132" spans="1:6" x14ac:dyDescent="0.35">
      <c r="A132" s="1">
        <v>46519</v>
      </c>
      <c r="E132">
        <f t="shared" si="2"/>
        <v>0</v>
      </c>
      <c r="F132" s="11"/>
    </row>
    <row r="133" spans="1:6" x14ac:dyDescent="0.35">
      <c r="A133" s="1">
        <v>46520</v>
      </c>
      <c r="E133">
        <f t="shared" si="2"/>
        <v>0</v>
      </c>
      <c r="F133" s="11"/>
    </row>
    <row r="134" spans="1:6" x14ac:dyDescent="0.35">
      <c r="A134" s="1">
        <v>46521</v>
      </c>
      <c r="C134">
        <f>SUM(B128:B134)</f>
        <v>0</v>
      </c>
      <c r="D134">
        <f>SUM(C134+C127+C120+C113+C106+C99+C92+C85+C78+C71+C64+C57+C50+C43+C36+C29+C22+C15+C8)/19</f>
        <v>0</v>
      </c>
      <c r="E134">
        <f t="shared" si="2"/>
        <v>0</v>
      </c>
      <c r="F134" s="11"/>
    </row>
    <row r="135" spans="1:6" x14ac:dyDescent="0.35">
      <c r="A135" s="2">
        <v>46522</v>
      </c>
      <c r="B135" s="3">
        <v>0</v>
      </c>
      <c r="E135">
        <f t="shared" si="2"/>
        <v>0</v>
      </c>
      <c r="F135" s="11"/>
    </row>
    <row r="136" spans="1:6" x14ac:dyDescent="0.35">
      <c r="A136" s="2">
        <v>46523</v>
      </c>
      <c r="B136" s="3">
        <v>0</v>
      </c>
      <c r="E136">
        <f t="shared" si="2"/>
        <v>0</v>
      </c>
      <c r="F136" s="11"/>
    </row>
    <row r="137" spans="1:6" x14ac:dyDescent="0.35">
      <c r="A137" s="1">
        <v>46524</v>
      </c>
      <c r="E137">
        <f t="shared" si="2"/>
        <v>0</v>
      </c>
      <c r="F137" s="11"/>
    </row>
    <row r="138" spans="1:6" x14ac:dyDescent="0.35">
      <c r="A138" s="1">
        <v>46525</v>
      </c>
      <c r="E138">
        <f t="shared" si="2"/>
        <v>0</v>
      </c>
      <c r="F138" s="11"/>
    </row>
    <row r="139" spans="1:6" x14ac:dyDescent="0.35">
      <c r="A139" s="1">
        <v>46526</v>
      </c>
      <c r="E139">
        <f t="shared" si="2"/>
        <v>0</v>
      </c>
      <c r="F139" s="11"/>
    </row>
    <row r="140" spans="1:6" x14ac:dyDescent="0.35">
      <c r="A140" s="1">
        <v>46527</v>
      </c>
      <c r="E140">
        <f t="shared" si="2"/>
        <v>0</v>
      </c>
      <c r="F140" s="11"/>
    </row>
    <row r="141" spans="1:6" x14ac:dyDescent="0.35">
      <c r="A141" s="1">
        <v>46528</v>
      </c>
      <c r="C141">
        <f>SUM(B135:B141)</f>
        <v>0</v>
      </c>
      <c r="D141">
        <f>SUM(C141+C134+C127+C120+C113+C106+C99+C92+C85+C78+C71+C64+C57+C50+C43+C36+C29+C22+C15+C8)/20</f>
        <v>0</v>
      </c>
      <c r="E141">
        <f t="shared" si="2"/>
        <v>0</v>
      </c>
      <c r="F141" s="11"/>
    </row>
    <row r="142" spans="1:6" x14ac:dyDescent="0.35">
      <c r="A142" s="2">
        <v>46529</v>
      </c>
      <c r="B142" s="3">
        <v>0</v>
      </c>
      <c r="E142">
        <f t="shared" si="2"/>
        <v>0</v>
      </c>
      <c r="F142" s="11"/>
    </row>
    <row r="143" spans="1:6" x14ac:dyDescent="0.35">
      <c r="A143" s="2">
        <v>46530</v>
      </c>
      <c r="B143" s="3">
        <v>0</v>
      </c>
      <c r="E143">
        <f t="shared" si="2"/>
        <v>0</v>
      </c>
      <c r="F143" s="11"/>
    </row>
    <row r="144" spans="1:6" x14ac:dyDescent="0.35">
      <c r="A144" s="1">
        <v>46531</v>
      </c>
      <c r="E144">
        <f t="shared" si="2"/>
        <v>0</v>
      </c>
      <c r="F144" s="11"/>
    </row>
    <row r="145" spans="1:6" x14ac:dyDescent="0.35">
      <c r="A145" s="1">
        <v>46532</v>
      </c>
      <c r="E145">
        <f t="shared" si="2"/>
        <v>0</v>
      </c>
      <c r="F145" s="11"/>
    </row>
    <row r="146" spans="1:6" x14ac:dyDescent="0.35">
      <c r="A146" s="1">
        <v>46533</v>
      </c>
      <c r="E146">
        <f t="shared" si="2"/>
        <v>0</v>
      </c>
      <c r="F146" s="11"/>
    </row>
    <row r="147" spans="1:6" x14ac:dyDescent="0.35">
      <c r="A147" s="1">
        <v>46534</v>
      </c>
      <c r="E147">
        <f t="shared" si="2"/>
        <v>0</v>
      </c>
      <c r="F147" s="11"/>
    </row>
    <row r="148" spans="1:6" x14ac:dyDescent="0.35">
      <c r="A148" s="1">
        <v>46535</v>
      </c>
      <c r="C148">
        <f>SUM(B142:B148)</f>
        <v>0</v>
      </c>
      <c r="D148">
        <f>SUM(C148+C141+C134+C127+C120+C113+C106+C99+C92+C85+C78+C71+C64+C57+C50+C43+C36+C29+C22+C15+C8)/21</f>
        <v>0</v>
      </c>
      <c r="E148">
        <f t="shared" si="2"/>
        <v>0</v>
      </c>
      <c r="F148" s="11"/>
    </row>
    <row r="149" spans="1:6" x14ac:dyDescent="0.35">
      <c r="A149" s="2">
        <v>46536</v>
      </c>
      <c r="B149" s="3">
        <v>0</v>
      </c>
      <c r="E149">
        <f t="shared" si="2"/>
        <v>0</v>
      </c>
      <c r="F149" s="11"/>
    </row>
    <row r="150" spans="1:6" x14ac:dyDescent="0.35">
      <c r="A150" s="2">
        <v>46537</v>
      </c>
      <c r="B150" s="3">
        <v>0</v>
      </c>
      <c r="E150">
        <f t="shared" si="2"/>
        <v>0</v>
      </c>
      <c r="F150" s="11"/>
    </row>
    <row r="151" spans="1:6" x14ac:dyDescent="0.35">
      <c r="A151" s="4">
        <v>46538</v>
      </c>
      <c r="B151" s="5">
        <v>0</v>
      </c>
      <c r="E151">
        <f t="shared" si="2"/>
        <v>0</v>
      </c>
      <c r="F151" s="11"/>
    </row>
    <row r="152" spans="1:6" x14ac:dyDescent="0.35">
      <c r="A152" s="1">
        <v>46539</v>
      </c>
      <c r="E152">
        <f t="shared" si="2"/>
        <v>0</v>
      </c>
      <c r="F152" s="11"/>
    </row>
    <row r="153" spans="1:6" x14ac:dyDescent="0.35">
      <c r="A153" s="1">
        <v>46540</v>
      </c>
      <c r="E153">
        <f t="shared" si="2"/>
        <v>0</v>
      </c>
      <c r="F153" s="11"/>
    </row>
    <row r="154" spans="1:6" x14ac:dyDescent="0.35">
      <c r="A154" s="1">
        <v>46541</v>
      </c>
      <c r="E154">
        <f t="shared" si="2"/>
        <v>0</v>
      </c>
      <c r="F154" s="11"/>
    </row>
    <row r="155" spans="1:6" x14ac:dyDescent="0.35">
      <c r="A155" s="1">
        <v>46542</v>
      </c>
      <c r="C155">
        <f>SUM(B149:B155)</f>
        <v>0</v>
      </c>
      <c r="D155">
        <f>SUM(C155+C148+C141+C134+C127+C120+C113+C106+C99+C92+C85+C78+C71+C64+C57+C50+C43+C36+C29+C22+C15+C8)/22</f>
        <v>0</v>
      </c>
      <c r="E155">
        <f t="shared" si="2"/>
        <v>0</v>
      </c>
      <c r="F155" s="11"/>
    </row>
    <row r="156" spans="1:6" x14ac:dyDescent="0.35">
      <c r="A156" s="2">
        <v>46543</v>
      </c>
      <c r="B156" s="3">
        <v>0</v>
      </c>
      <c r="E156">
        <f t="shared" si="2"/>
        <v>0</v>
      </c>
      <c r="F156" s="11"/>
    </row>
    <row r="157" spans="1:6" x14ac:dyDescent="0.35">
      <c r="A157" s="2">
        <v>46544</v>
      </c>
      <c r="B157" s="3">
        <v>0</v>
      </c>
      <c r="E157">
        <f t="shared" si="2"/>
        <v>0</v>
      </c>
      <c r="F157" s="11"/>
    </row>
    <row r="158" spans="1:6" x14ac:dyDescent="0.35">
      <c r="A158" s="1">
        <v>46545</v>
      </c>
      <c r="E158">
        <f t="shared" si="2"/>
        <v>0</v>
      </c>
      <c r="F158" s="11"/>
    </row>
    <row r="159" spans="1:6" x14ac:dyDescent="0.35">
      <c r="A159" s="1">
        <v>46546</v>
      </c>
      <c r="E159">
        <f t="shared" si="2"/>
        <v>0</v>
      </c>
      <c r="F159" s="11"/>
    </row>
    <row r="160" spans="1:6" x14ac:dyDescent="0.35">
      <c r="A160" s="1">
        <v>46547</v>
      </c>
      <c r="E160">
        <f t="shared" si="2"/>
        <v>0</v>
      </c>
      <c r="F160" s="11"/>
    </row>
    <row r="161" spans="1:6" x14ac:dyDescent="0.35">
      <c r="A161" s="1">
        <v>46548</v>
      </c>
      <c r="E161">
        <f t="shared" si="2"/>
        <v>0</v>
      </c>
      <c r="F161" s="11"/>
    </row>
    <row r="162" spans="1:6" x14ac:dyDescent="0.35">
      <c r="A162" s="1">
        <v>46549</v>
      </c>
      <c r="C162">
        <f>SUM(B156:B162)</f>
        <v>0</v>
      </c>
      <c r="D162">
        <f>SUM(C162+C155+C148+C141+C134+C127+C120+C113+C106+C99+C92+C85+C78+C71+C64+C57+C50+C43+C36+C29+C22+C15+C8)/23</f>
        <v>0</v>
      </c>
      <c r="E162">
        <f t="shared" si="2"/>
        <v>0</v>
      </c>
      <c r="F162" s="11"/>
    </row>
    <row r="163" spans="1:6" x14ac:dyDescent="0.35">
      <c r="A163" s="2">
        <v>46550</v>
      </c>
      <c r="B163" s="3">
        <v>0</v>
      </c>
      <c r="E163">
        <f t="shared" si="2"/>
        <v>0</v>
      </c>
      <c r="F163" s="11"/>
    </row>
    <row r="164" spans="1:6" x14ac:dyDescent="0.35">
      <c r="A164" s="2">
        <v>46551</v>
      </c>
      <c r="B164" s="3">
        <v>0</v>
      </c>
      <c r="E164">
        <f t="shared" si="2"/>
        <v>0</v>
      </c>
      <c r="F164" s="11"/>
    </row>
    <row r="165" spans="1:6" x14ac:dyDescent="0.35">
      <c r="A165" s="1">
        <v>46552</v>
      </c>
      <c r="E165">
        <f t="shared" si="2"/>
        <v>0</v>
      </c>
      <c r="F165" s="11"/>
    </row>
    <row r="166" spans="1:6" x14ac:dyDescent="0.35">
      <c r="A166" s="1">
        <v>46553</v>
      </c>
      <c r="E166">
        <f t="shared" si="2"/>
        <v>0</v>
      </c>
      <c r="F166" s="11"/>
    </row>
    <row r="167" spans="1:6" x14ac:dyDescent="0.35">
      <c r="A167" s="1">
        <v>46554</v>
      </c>
      <c r="E167">
        <f t="shared" si="2"/>
        <v>0</v>
      </c>
      <c r="F167" s="11"/>
    </row>
    <row r="168" spans="1:6" x14ac:dyDescent="0.35">
      <c r="A168" s="1">
        <v>46555</v>
      </c>
      <c r="E168">
        <f t="shared" si="2"/>
        <v>0</v>
      </c>
      <c r="F168" s="11"/>
    </row>
    <row r="169" spans="1:6" x14ac:dyDescent="0.35">
      <c r="A169" s="1">
        <v>46556</v>
      </c>
      <c r="C169">
        <f>SUM(B163:B169)</f>
        <v>0</v>
      </c>
      <c r="D169">
        <f>SUM(C169+C162+C155+C148+C141+C134+C127+C120+C113+C106+C99+C92+C85+C78+C71+C64+C57+C50+C43+C36+C29+C22+C15+C8)/24</f>
        <v>0</v>
      </c>
      <c r="E169">
        <f t="shared" si="2"/>
        <v>0</v>
      </c>
      <c r="F169" s="11"/>
    </row>
    <row r="170" spans="1:6" x14ac:dyDescent="0.35">
      <c r="A170" s="2">
        <v>46557</v>
      </c>
      <c r="B170" s="3">
        <v>0</v>
      </c>
      <c r="E170">
        <f t="shared" si="2"/>
        <v>0</v>
      </c>
      <c r="F170" s="11"/>
    </row>
    <row r="171" spans="1:6" x14ac:dyDescent="0.35">
      <c r="A171" s="2">
        <v>46558</v>
      </c>
      <c r="B171" s="3">
        <v>0</v>
      </c>
      <c r="E171">
        <f t="shared" si="2"/>
        <v>0</v>
      </c>
      <c r="F171" s="11"/>
    </row>
    <row r="172" spans="1:6" x14ac:dyDescent="0.35">
      <c r="A172" s="1">
        <v>46559</v>
      </c>
      <c r="E172">
        <f t="shared" si="2"/>
        <v>0</v>
      </c>
      <c r="F172" s="11"/>
    </row>
    <row r="173" spans="1:6" x14ac:dyDescent="0.35">
      <c r="A173" s="1">
        <v>46560</v>
      </c>
      <c r="E173">
        <f t="shared" si="2"/>
        <v>0</v>
      </c>
      <c r="F173" s="11"/>
    </row>
    <row r="174" spans="1:6" x14ac:dyDescent="0.35">
      <c r="A174" s="1">
        <v>46561</v>
      </c>
      <c r="E174">
        <f t="shared" si="2"/>
        <v>0</v>
      </c>
      <c r="F174" s="11"/>
    </row>
    <row r="175" spans="1:6" x14ac:dyDescent="0.35">
      <c r="A175" s="1">
        <v>46562</v>
      </c>
      <c r="E175">
        <f t="shared" si="2"/>
        <v>0</v>
      </c>
      <c r="F175" s="11"/>
    </row>
    <row r="176" spans="1:6" x14ac:dyDescent="0.35">
      <c r="A176" s="1">
        <v>46563</v>
      </c>
      <c r="C176">
        <f>SUM(B170:B176)</f>
        <v>0</v>
      </c>
      <c r="D176">
        <f>SUM(C176+C169+C162+C155+C148+C141+C134+C127+C120+C113+C106+C99+C92+C85+C78+C71+C64+C57+C50+C43+C36+C29+C22+C15+C8)/25</f>
        <v>0</v>
      </c>
      <c r="E176">
        <f t="shared" si="2"/>
        <v>0</v>
      </c>
      <c r="F176" s="11"/>
    </row>
    <row r="177" spans="1:6" x14ac:dyDescent="0.35">
      <c r="A177" s="2">
        <v>46564</v>
      </c>
      <c r="B177" s="3">
        <v>0</v>
      </c>
      <c r="E177">
        <f t="shared" si="2"/>
        <v>0</v>
      </c>
      <c r="F177" s="11"/>
    </row>
    <row r="178" spans="1:6" x14ac:dyDescent="0.35">
      <c r="A178" s="2">
        <v>46565</v>
      </c>
      <c r="B178" s="3">
        <v>0</v>
      </c>
      <c r="E178">
        <f t="shared" si="2"/>
        <v>0</v>
      </c>
      <c r="F178" s="11"/>
    </row>
    <row r="179" spans="1:6" x14ac:dyDescent="0.35">
      <c r="A179" s="1">
        <v>46566</v>
      </c>
      <c r="E179">
        <f t="shared" si="2"/>
        <v>0</v>
      </c>
      <c r="F179" s="11"/>
    </row>
    <row r="180" spans="1:6" x14ac:dyDescent="0.35">
      <c r="A180" s="1">
        <v>46567</v>
      </c>
      <c r="E180">
        <f t="shared" si="2"/>
        <v>0</v>
      </c>
      <c r="F180" s="11"/>
    </row>
    <row r="181" spans="1:6" x14ac:dyDescent="0.35">
      <c r="A181" s="1">
        <v>46568</v>
      </c>
      <c r="E181">
        <f t="shared" si="2"/>
        <v>0</v>
      </c>
      <c r="F181" s="11"/>
    </row>
    <row r="182" spans="1:6" x14ac:dyDescent="0.35">
      <c r="A182" s="1">
        <v>46569</v>
      </c>
      <c r="E182">
        <f t="shared" si="2"/>
        <v>0</v>
      </c>
      <c r="F182" s="11"/>
    </row>
    <row r="183" spans="1:6" x14ac:dyDescent="0.35">
      <c r="A183" s="1">
        <v>46570</v>
      </c>
      <c r="C183">
        <f>SUM(B177:B183)</f>
        <v>0</v>
      </c>
      <c r="D183">
        <f>SUM(C183+C176+C169+C162+C155+C148+C141+C134+C127+C120+C113+C106+C99+C92+C85+C78+C71+C64+C57+C50+C43+C36+C29+C22+C15+C8)/26</f>
        <v>0</v>
      </c>
      <c r="E183">
        <f t="shared" si="2"/>
        <v>0</v>
      </c>
      <c r="F183" s="11"/>
    </row>
    <row r="184" spans="1:6" x14ac:dyDescent="0.35">
      <c r="A184" s="2">
        <v>46571</v>
      </c>
      <c r="B184" s="3">
        <v>0</v>
      </c>
      <c r="E184">
        <f t="shared" si="2"/>
        <v>0</v>
      </c>
      <c r="F184" s="11"/>
    </row>
    <row r="185" spans="1:6" x14ac:dyDescent="0.35">
      <c r="A185" s="2">
        <v>46572</v>
      </c>
      <c r="B185" s="3">
        <v>0</v>
      </c>
      <c r="E185">
        <f t="shared" si="2"/>
        <v>0</v>
      </c>
      <c r="F185" s="11"/>
    </row>
    <row r="186" spans="1:6" x14ac:dyDescent="0.35">
      <c r="A186" s="1">
        <v>46573</v>
      </c>
      <c r="E186">
        <f t="shared" si="2"/>
        <v>0</v>
      </c>
      <c r="F186" s="11"/>
    </row>
    <row r="187" spans="1:6" x14ac:dyDescent="0.35">
      <c r="A187" s="1">
        <v>46574</v>
      </c>
      <c r="E187">
        <f t="shared" si="2"/>
        <v>0</v>
      </c>
      <c r="F187" s="11"/>
    </row>
    <row r="188" spans="1:6" x14ac:dyDescent="0.35">
      <c r="A188" s="1">
        <v>46575</v>
      </c>
      <c r="E188">
        <f t="shared" si="2"/>
        <v>0</v>
      </c>
      <c r="F188" s="11"/>
    </row>
    <row r="189" spans="1:6" x14ac:dyDescent="0.35">
      <c r="A189" s="1">
        <v>46576</v>
      </c>
      <c r="E189">
        <f t="shared" si="2"/>
        <v>0</v>
      </c>
      <c r="F189" s="11"/>
    </row>
    <row r="190" spans="1:6" x14ac:dyDescent="0.35">
      <c r="A190" s="1">
        <v>46577</v>
      </c>
      <c r="C190">
        <f>SUM(B184:B190)</f>
        <v>0</v>
      </c>
      <c r="D190">
        <f>SUM(C190+C183+C176+C169+C162+C155+C148+C141+C134+C127+C120+C113+C106+C99+C92+C85+C78+C71+C64+C57+C50+C43+C36+C29+C22+C15+C8)/27</f>
        <v>0</v>
      </c>
      <c r="E190">
        <f t="shared" si="2"/>
        <v>0</v>
      </c>
      <c r="F190" s="11"/>
    </row>
    <row r="191" spans="1:6" x14ac:dyDescent="0.35">
      <c r="A191" s="2">
        <v>46578</v>
      </c>
      <c r="B191" s="3">
        <v>0</v>
      </c>
      <c r="E191">
        <f t="shared" si="2"/>
        <v>0</v>
      </c>
      <c r="F191" s="11"/>
    </row>
    <row r="192" spans="1:6" x14ac:dyDescent="0.35">
      <c r="A192" s="2">
        <v>46579</v>
      </c>
      <c r="B192" s="3">
        <v>0</v>
      </c>
      <c r="E192">
        <f t="shared" si="2"/>
        <v>0</v>
      </c>
      <c r="F192" s="11"/>
    </row>
    <row r="193" spans="1:6" x14ac:dyDescent="0.35">
      <c r="A193" s="1">
        <v>46580</v>
      </c>
      <c r="E193">
        <f t="shared" si="2"/>
        <v>0</v>
      </c>
      <c r="F193" s="11"/>
    </row>
    <row r="194" spans="1:6" x14ac:dyDescent="0.35">
      <c r="A194" s="1">
        <v>46581</v>
      </c>
      <c r="E194">
        <f t="shared" si="2"/>
        <v>0</v>
      </c>
      <c r="F194" s="11"/>
    </row>
    <row r="195" spans="1:6" x14ac:dyDescent="0.35">
      <c r="A195" s="1">
        <v>46582</v>
      </c>
      <c r="E195">
        <f t="shared" ref="E195:E258" si="3">SUM(B195)+E194</f>
        <v>0</v>
      </c>
      <c r="F195" s="11"/>
    </row>
    <row r="196" spans="1:6" x14ac:dyDescent="0.35">
      <c r="A196" s="1">
        <v>46583</v>
      </c>
      <c r="E196">
        <f t="shared" si="3"/>
        <v>0</v>
      </c>
      <c r="F196" s="11"/>
    </row>
    <row r="197" spans="1:6" x14ac:dyDescent="0.35">
      <c r="A197" s="1">
        <v>46584</v>
      </c>
      <c r="C197">
        <f>SUM(B191:B197)</f>
        <v>0</v>
      </c>
      <c r="D197">
        <f>SUM(C197+C190+C183+C176+C169+C162+C155+C148+C141+C134+C127+C120+C113+C106+C99+C92+C85+C78+C71+C64+C57+C50+C43+C36+C29+C22+C15+C8)/28</f>
        <v>0</v>
      </c>
      <c r="E197">
        <f t="shared" si="3"/>
        <v>0</v>
      </c>
      <c r="F197" s="11"/>
    </row>
    <row r="198" spans="1:6" x14ac:dyDescent="0.35">
      <c r="A198" s="2">
        <v>46585</v>
      </c>
      <c r="B198" s="3">
        <v>0</v>
      </c>
      <c r="E198">
        <f t="shared" si="3"/>
        <v>0</v>
      </c>
      <c r="F198" s="11"/>
    </row>
    <row r="199" spans="1:6" x14ac:dyDescent="0.35">
      <c r="A199" s="2">
        <v>46586</v>
      </c>
      <c r="B199" s="3">
        <v>0</v>
      </c>
      <c r="E199">
        <f t="shared" si="3"/>
        <v>0</v>
      </c>
      <c r="F199" s="11"/>
    </row>
    <row r="200" spans="1:6" x14ac:dyDescent="0.35">
      <c r="A200" s="1">
        <v>46587</v>
      </c>
      <c r="E200">
        <f t="shared" si="3"/>
        <v>0</v>
      </c>
      <c r="F200" s="11"/>
    </row>
    <row r="201" spans="1:6" x14ac:dyDescent="0.35">
      <c r="A201" s="1">
        <v>46588</v>
      </c>
      <c r="E201">
        <f t="shared" si="3"/>
        <v>0</v>
      </c>
      <c r="F201" s="11"/>
    </row>
    <row r="202" spans="1:6" x14ac:dyDescent="0.35">
      <c r="A202" s="1">
        <v>46589</v>
      </c>
      <c r="E202">
        <f t="shared" si="3"/>
        <v>0</v>
      </c>
      <c r="F202" s="11"/>
    </row>
    <row r="203" spans="1:6" x14ac:dyDescent="0.35">
      <c r="A203" s="1">
        <v>46590</v>
      </c>
      <c r="E203">
        <f t="shared" si="3"/>
        <v>0</v>
      </c>
      <c r="F203" s="11"/>
    </row>
    <row r="204" spans="1:6" x14ac:dyDescent="0.35">
      <c r="A204" s="1">
        <v>46591</v>
      </c>
      <c r="C204">
        <f>SUM(B198:B204)</f>
        <v>0</v>
      </c>
      <c r="D204">
        <f>SUM(C204+C197+C190+C183+C176+C169+C162+C155+C148+C141+C134+C127+C120+C113+C106+C99+C92+C85+C78+C71+C64+C57+C50+C43+C36+C29+C22+C15+C8)/29</f>
        <v>0</v>
      </c>
      <c r="E204">
        <f t="shared" si="3"/>
        <v>0</v>
      </c>
      <c r="F204" s="11"/>
    </row>
    <row r="205" spans="1:6" x14ac:dyDescent="0.35">
      <c r="A205" s="2">
        <v>46592</v>
      </c>
      <c r="B205" s="3">
        <v>0</v>
      </c>
      <c r="E205">
        <f t="shared" si="3"/>
        <v>0</v>
      </c>
      <c r="F205" s="11"/>
    </row>
    <row r="206" spans="1:6" x14ac:dyDescent="0.35">
      <c r="A206" s="2">
        <v>46593</v>
      </c>
      <c r="B206" s="3">
        <v>0</v>
      </c>
      <c r="E206">
        <f t="shared" si="3"/>
        <v>0</v>
      </c>
      <c r="F206" s="11"/>
    </row>
    <row r="207" spans="1:6" x14ac:dyDescent="0.35">
      <c r="A207" s="1">
        <v>46594</v>
      </c>
      <c r="E207">
        <f t="shared" si="3"/>
        <v>0</v>
      </c>
      <c r="F207" s="11"/>
    </row>
    <row r="208" spans="1:6" x14ac:dyDescent="0.35">
      <c r="A208" s="1">
        <v>46595</v>
      </c>
      <c r="E208">
        <f t="shared" si="3"/>
        <v>0</v>
      </c>
      <c r="F208" s="11"/>
    </row>
    <row r="209" spans="1:6" x14ac:dyDescent="0.35">
      <c r="A209" s="1">
        <v>46596</v>
      </c>
      <c r="E209">
        <f t="shared" si="3"/>
        <v>0</v>
      </c>
      <c r="F209" s="11"/>
    </row>
    <row r="210" spans="1:6" x14ac:dyDescent="0.35">
      <c r="A210" s="1">
        <v>46597</v>
      </c>
      <c r="E210">
        <f t="shared" si="3"/>
        <v>0</v>
      </c>
      <c r="F210" s="11"/>
    </row>
    <row r="211" spans="1:6" x14ac:dyDescent="0.35">
      <c r="A211" s="1">
        <v>46598</v>
      </c>
      <c r="C211">
        <f>SUM(B205:B211)</f>
        <v>0</v>
      </c>
      <c r="D211">
        <f>SUM(C211+C204+C197+C190+C183+C176+C169+C162+C155+C148+C141+C134+C127+C120+C113+C106+C99+C92+C85+C78+C71+C64+C57+C50+C43+C36+C29+C22+C15+C8)/30</f>
        <v>0</v>
      </c>
      <c r="E211">
        <f t="shared" si="3"/>
        <v>0</v>
      </c>
      <c r="F211" s="11"/>
    </row>
    <row r="212" spans="1:6" x14ac:dyDescent="0.35">
      <c r="A212" s="2">
        <v>46599</v>
      </c>
      <c r="B212" s="3">
        <v>0</v>
      </c>
      <c r="E212">
        <f t="shared" si="3"/>
        <v>0</v>
      </c>
      <c r="F212" s="11"/>
    </row>
    <row r="213" spans="1:6" x14ac:dyDescent="0.35">
      <c r="A213" s="2">
        <v>46600</v>
      </c>
      <c r="B213" s="3">
        <v>0</v>
      </c>
      <c r="E213">
        <f t="shared" si="3"/>
        <v>0</v>
      </c>
      <c r="F213" s="11"/>
    </row>
    <row r="214" spans="1:6" x14ac:dyDescent="0.35">
      <c r="A214" s="1">
        <v>46601</v>
      </c>
      <c r="E214">
        <f t="shared" si="3"/>
        <v>0</v>
      </c>
      <c r="F214" s="11"/>
    </row>
    <row r="215" spans="1:6" x14ac:dyDescent="0.35">
      <c r="A215" s="1">
        <v>46602</v>
      </c>
      <c r="E215">
        <f t="shared" si="3"/>
        <v>0</v>
      </c>
      <c r="F215" s="11"/>
    </row>
    <row r="216" spans="1:6" x14ac:dyDescent="0.35">
      <c r="A216" s="1">
        <v>46603</v>
      </c>
      <c r="E216">
        <f t="shared" si="3"/>
        <v>0</v>
      </c>
      <c r="F216" s="11"/>
    </row>
    <row r="217" spans="1:6" x14ac:dyDescent="0.35">
      <c r="A217" s="1">
        <v>46604</v>
      </c>
      <c r="E217">
        <f t="shared" si="3"/>
        <v>0</v>
      </c>
      <c r="F217" s="11"/>
    </row>
    <row r="218" spans="1:6" x14ac:dyDescent="0.35">
      <c r="A218" s="1">
        <v>46605</v>
      </c>
      <c r="C218">
        <f>SUM(B212:B218)</f>
        <v>0</v>
      </c>
      <c r="D218">
        <f>SUM(C218+C211+C204+C197+C190+C183+C176+C169+C162+C155+C148+C141+C134+C127+C120+C113+C106+C99+C92+C85+C78+C71+C64+C57+C50+C43+C36+C29+C22+C15+C8)/31</f>
        <v>0</v>
      </c>
      <c r="E218">
        <f t="shared" si="3"/>
        <v>0</v>
      </c>
      <c r="F218" s="11"/>
    </row>
    <row r="219" spans="1:6" x14ac:dyDescent="0.35">
      <c r="A219" s="2">
        <v>46606</v>
      </c>
      <c r="B219" s="3">
        <v>0</v>
      </c>
      <c r="E219">
        <f t="shared" si="3"/>
        <v>0</v>
      </c>
      <c r="F219" s="11"/>
    </row>
    <row r="220" spans="1:6" x14ac:dyDescent="0.35">
      <c r="A220" s="2">
        <v>46607</v>
      </c>
      <c r="B220" s="3">
        <v>0</v>
      </c>
      <c r="E220">
        <f t="shared" si="3"/>
        <v>0</v>
      </c>
      <c r="F220" s="11"/>
    </row>
    <row r="221" spans="1:6" x14ac:dyDescent="0.35">
      <c r="A221" s="1">
        <v>46608</v>
      </c>
      <c r="E221">
        <f t="shared" si="3"/>
        <v>0</v>
      </c>
      <c r="F221" s="11"/>
    </row>
    <row r="222" spans="1:6" x14ac:dyDescent="0.35">
      <c r="A222" s="1">
        <v>46609</v>
      </c>
      <c r="E222">
        <f t="shared" si="3"/>
        <v>0</v>
      </c>
      <c r="F222" s="11"/>
    </row>
    <row r="223" spans="1:6" x14ac:dyDescent="0.35">
      <c r="A223" s="1">
        <v>46610</v>
      </c>
      <c r="E223">
        <f t="shared" si="3"/>
        <v>0</v>
      </c>
      <c r="F223" s="11"/>
    </row>
    <row r="224" spans="1:6" x14ac:dyDescent="0.35">
      <c r="A224" s="1">
        <v>46611</v>
      </c>
      <c r="E224">
        <f t="shared" si="3"/>
        <v>0</v>
      </c>
      <c r="F224" s="11"/>
    </row>
    <row r="225" spans="1:6" x14ac:dyDescent="0.35">
      <c r="A225" s="1">
        <v>46612</v>
      </c>
      <c r="C225">
        <f>SUM(B219:B225)</f>
        <v>0</v>
      </c>
      <c r="D225">
        <f>SUM(C225+C218+C211+C204+C197+C190+C183+C176+C169+C162+C155+C148+C141+C134+C127+C120+C113+C106+C99+C92+C85+C78+C71+C64+C57+C50+C43+C36+C29+C22+C15+C8)/32</f>
        <v>0</v>
      </c>
      <c r="E225">
        <f t="shared" si="3"/>
        <v>0</v>
      </c>
      <c r="F225" s="11"/>
    </row>
    <row r="226" spans="1:6" x14ac:dyDescent="0.35">
      <c r="A226" s="2">
        <v>46613</v>
      </c>
      <c r="B226" s="3">
        <v>0</v>
      </c>
      <c r="E226">
        <f t="shared" si="3"/>
        <v>0</v>
      </c>
      <c r="F226" s="11"/>
    </row>
    <row r="227" spans="1:6" x14ac:dyDescent="0.35">
      <c r="A227" s="2">
        <v>46614</v>
      </c>
      <c r="B227" s="3">
        <v>0</v>
      </c>
      <c r="E227">
        <f t="shared" si="3"/>
        <v>0</v>
      </c>
      <c r="F227" s="11"/>
    </row>
    <row r="228" spans="1:6" x14ac:dyDescent="0.35">
      <c r="A228" s="1">
        <v>46615</v>
      </c>
      <c r="E228">
        <f t="shared" si="3"/>
        <v>0</v>
      </c>
      <c r="F228" s="11"/>
    </row>
    <row r="229" spans="1:6" x14ac:dyDescent="0.35">
      <c r="A229" s="1">
        <v>46616</v>
      </c>
      <c r="E229">
        <f t="shared" si="3"/>
        <v>0</v>
      </c>
      <c r="F229" s="11"/>
    </row>
    <row r="230" spans="1:6" x14ac:dyDescent="0.35">
      <c r="A230" s="1">
        <v>46617</v>
      </c>
      <c r="E230">
        <f t="shared" si="3"/>
        <v>0</v>
      </c>
      <c r="F230" s="11"/>
    </row>
    <row r="231" spans="1:6" x14ac:dyDescent="0.35">
      <c r="A231" s="1">
        <v>46618</v>
      </c>
      <c r="E231">
        <f t="shared" si="3"/>
        <v>0</v>
      </c>
      <c r="F231" s="11"/>
    </row>
    <row r="232" spans="1:6" x14ac:dyDescent="0.35">
      <c r="A232" s="1">
        <v>46619</v>
      </c>
      <c r="C232">
        <f>SUM(B226:B232)</f>
        <v>0</v>
      </c>
      <c r="D232">
        <f>SUM(C232+C225+C218+C211+C204+C197+C190+C183+C176+C169+C162+C155+C148+C141+C134+C127+C120+C113+C106+C99+C92+C85+C78+C71+C64+C57+C50+C43+C36+C29+C22+C15+C8)/33</f>
        <v>0</v>
      </c>
      <c r="E232">
        <f t="shared" si="3"/>
        <v>0</v>
      </c>
      <c r="F232" s="11"/>
    </row>
    <row r="233" spans="1:6" x14ac:dyDescent="0.35">
      <c r="A233" s="2">
        <v>46620</v>
      </c>
      <c r="B233" s="3">
        <v>0</v>
      </c>
      <c r="E233">
        <f t="shared" si="3"/>
        <v>0</v>
      </c>
      <c r="F233" s="11"/>
    </row>
    <row r="234" spans="1:6" x14ac:dyDescent="0.35">
      <c r="A234" s="2">
        <v>46621</v>
      </c>
      <c r="B234" s="3">
        <v>0</v>
      </c>
      <c r="E234">
        <f t="shared" si="3"/>
        <v>0</v>
      </c>
      <c r="F234" s="11"/>
    </row>
    <row r="235" spans="1:6" x14ac:dyDescent="0.35">
      <c r="A235" s="1">
        <v>46622</v>
      </c>
      <c r="E235">
        <f t="shared" si="3"/>
        <v>0</v>
      </c>
      <c r="F235" s="11"/>
    </row>
    <row r="236" spans="1:6" x14ac:dyDescent="0.35">
      <c r="A236" s="1">
        <v>46623</v>
      </c>
      <c r="E236">
        <f t="shared" si="3"/>
        <v>0</v>
      </c>
      <c r="F236" s="11"/>
    </row>
    <row r="237" spans="1:6" x14ac:dyDescent="0.35">
      <c r="A237" s="1">
        <v>46624</v>
      </c>
      <c r="E237">
        <f t="shared" si="3"/>
        <v>0</v>
      </c>
      <c r="F237" s="11"/>
    </row>
    <row r="238" spans="1:6" x14ac:dyDescent="0.35">
      <c r="A238" s="1">
        <v>46625</v>
      </c>
      <c r="E238">
        <f t="shared" si="3"/>
        <v>0</v>
      </c>
      <c r="F238" s="11"/>
    </row>
    <row r="239" spans="1:6" x14ac:dyDescent="0.35">
      <c r="A239" s="1">
        <v>46626</v>
      </c>
      <c r="C239">
        <f>SUM(B233:B239)</f>
        <v>0</v>
      </c>
      <c r="D239">
        <f>SUM(C239+C232+C225+C218+C211+C204+C197+C190+C183+C176+C169+C162+C155+C148+C141+C134+C127+C120+C113+C106+C99+C92+C85+C78+C71+C64+C57+C50+C43+C36+C29+C22+C15+C8)/34</f>
        <v>0</v>
      </c>
      <c r="E239">
        <f t="shared" si="3"/>
        <v>0</v>
      </c>
      <c r="F239" s="11"/>
    </row>
    <row r="240" spans="1:6" x14ac:dyDescent="0.35">
      <c r="A240" s="2">
        <v>46627</v>
      </c>
      <c r="B240" s="3">
        <v>0</v>
      </c>
      <c r="E240">
        <f t="shared" si="3"/>
        <v>0</v>
      </c>
      <c r="F240" s="11"/>
    </row>
    <row r="241" spans="1:6" x14ac:dyDescent="0.35">
      <c r="A241" s="2">
        <v>46628</v>
      </c>
      <c r="B241" s="3">
        <v>0</v>
      </c>
      <c r="E241">
        <f t="shared" si="3"/>
        <v>0</v>
      </c>
      <c r="F241" s="11"/>
    </row>
    <row r="242" spans="1:6" x14ac:dyDescent="0.35">
      <c r="A242" s="4">
        <v>46629</v>
      </c>
      <c r="B242" s="5">
        <v>0</v>
      </c>
      <c r="E242">
        <f t="shared" si="3"/>
        <v>0</v>
      </c>
      <c r="F242" s="11"/>
    </row>
    <row r="243" spans="1:6" x14ac:dyDescent="0.35">
      <c r="A243" s="1">
        <v>46630</v>
      </c>
      <c r="E243">
        <f t="shared" si="3"/>
        <v>0</v>
      </c>
      <c r="F243" s="11"/>
    </row>
    <row r="244" spans="1:6" x14ac:dyDescent="0.35">
      <c r="A244" s="1">
        <v>46631</v>
      </c>
      <c r="E244">
        <f t="shared" si="3"/>
        <v>0</v>
      </c>
      <c r="F244" s="11"/>
    </row>
    <row r="245" spans="1:6" x14ac:dyDescent="0.35">
      <c r="A245" s="1">
        <v>46632</v>
      </c>
      <c r="E245">
        <f t="shared" si="3"/>
        <v>0</v>
      </c>
      <c r="F245" s="11"/>
    </row>
    <row r="246" spans="1:6" x14ac:dyDescent="0.35">
      <c r="A246" s="1">
        <v>46633</v>
      </c>
      <c r="C246">
        <f>SUM(B240:B246)</f>
        <v>0</v>
      </c>
      <c r="D246">
        <f>SUM(C246+C239+C232+C225+C218+C211+C204+C197+C190+C183+C176+C169+C162+C155+C148+C141+C134+C127+C120+C113+C106+C99+C92+C85+C78+C71+C64+C57+C50+C43+C36+C29+C22+C15+C8)/35</f>
        <v>0</v>
      </c>
      <c r="E246">
        <f t="shared" si="3"/>
        <v>0</v>
      </c>
      <c r="F246" s="11"/>
    </row>
    <row r="247" spans="1:6" x14ac:dyDescent="0.35">
      <c r="A247" s="2">
        <v>46634</v>
      </c>
      <c r="B247" s="3">
        <v>0</v>
      </c>
      <c r="E247">
        <f t="shared" si="3"/>
        <v>0</v>
      </c>
      <c r="F247" s="11"/>
    </row>
    <row r="248" spans="1:6" x14ac:dyDescent="0.35">
      <c r="A248" s="2">
        <v>46635</v>
      </c>
      <c r="B248" s="3">
        <v>0</v>
      </c>
      <c r="E248">
        <f t="shared" si="3"/>
        <v>0</v>
      </c>
      <c r="F248" s="11"/>
    </row>
    <row r="249" spans="1:6" x14ac:dyDescent="0.35">
      <c r="A249" s="1">
        <v>46636</v>
      </c>
      <c r="E249">
        <f t="shared" si="3"/>
        <v>0</v>
      </c>
      <c r="F249" s="11"/>
    </row>
    <row r="250" spans="1:6" x14ac:dyDescent="0.35">
      <c r="A250" s="1">
        <v>46637</v>
      </c>
      <c r="E250">
        <f t="shared" si="3"/>
        <v>0</v>
      </c>
      <c r="F250" s="11"/>
    </row>
    <row r="251" spans="1:6" x14ac:dyDescent="0.35">
      <c r="A251" s="1">
        <v>46638</v>
      </c>
      <c r="E251">
        <f t="shared" si="3"/>
        <v>0</v>
      </c>
      <c r="F251" s="11"/>
    </row>
    <row r="252" spans="1:6" x14ac:dyDescent="0.35">
      <c r="A252" s="1">
        <v>46639</v>
      </c>
      <c r="E252">
        <f t="shared" si="3"/>
        <v>0</v>
      </c>
      <c r="F252" s="11"/>
    </row>
    <row r="253" spans="1:6" x14ac:dyDescent="0.35">
      <c r="A253" s="1">
        <v>46640</v>
      </c>
      <c r="C253">
        <f>SUM(B247:B253)</f>
        <v>0</v>
      </c>
      <c r="D253">
        <f>SUM(C253+C246+C239+C232+C225+C218+C211+C204+C197+C190+C183+C176+C169+C162+C155+C148+C141+C134+C127+C120+C113+C106+C99+C92+C85+C78+C71+C64+C57+C50+C43+C36+C29+C22+C15+C8)/36</f>
        <v>0</v>
      </c>
      <c r="E253">
        <f t="shared" si="3"/>
        <v>0</v>
      </c>
      <c r="F253" s="11"/>
    </row>
    <row r="254" spans="1:6" x14ac:dyDescent="0.35">
      <c r="A254" s="2">
        <v>46641</v>
      </c>
      <c r="B254" s="3">
        <v>0</v>
      </c>
      <c r="E254">
        <f t="shared" si="3"/>
        <v>0</v>
      </c>
      <c r="F254" s="11"/>
    </row>
    <row r="255" spans="1:6" x14ac:dyDescent="0.35">
      <c r="A255" s="2">
        <v>46642</v>
      </c>
      <c r="B255" s="3">
        <v>0</v>
      </c>
      <c r="E255">
        <f t="shared" si="3"/>
        <v>0</v>
      </c>
      <c r="F255" s="11"/>
    </row>
    <row r="256" spans="1:6" x14ac:dyDescent="0.35">
      <c r="A256" s="1">
        <v>46643</v>
      </c>
      <c r="E256">
        <f t="shared" si="3"/>
        <v>0</v>
      </c>
      <c r="F256" s="11"/>
    </row>
    <row r="257" spans="1:6" x14ac:dyDescent="0.35">
      <c r="A257" s="1">
        <v>46644</v>
      </c>
      <c r="E257">
        <f t="shared" si="3"/>
        <v>0</v>
      </c>
      <c r="F257" s="11"/>
    </row>
    <row r="258" spans="1:6" x14ac:dyDescent="0.35">
      <c r="A258" s="1">
        <v>46645</v>
      </c>
      <c r="E258">
        <f t="shared" si="3"/>
        <v>0</v>
      </c>
      <c r="F258" s="11"/>
    </row>
    <row r="259" spans="1:6" x14ac:dyDescent="0.35">
      <c r="A259" s="1">
        <v>46646</v>
      </c>
      <c r="E259">
        <f t="shared" ref="E259:E322" si="4">SUM(B259)+E258</f>
        <v>0</v>
      </c>
      <c r="F259" s="11"/>
    </row>
    <row r="260" spans="1:6" x14ac:dyDescent="0.35">
      <c r="A260" s="1">
        <v>46647</v>
      </c>
      <c r="C260">
        <f>SUM(B254:B260)</f>
        <v>0</v>
      </c>
      <c r="D260">
        <f>SUM(C260+C253+C246+C239+C232+C225+C218+C211+C204+C197+C190+C183+C176+C169+C162+C155+C148+C141+C134+C127+C120+C113+C106+C99+C92+C85+C78+C71+C64+C57+C50+C43+C36+C29+C22+C15+C8)/37</f>
        <v>0</v>
      </c>
      <c r="E260">
        <f t="shared" si="4"/>
        <v>0</v>
      </c>
      <c r="F260" s="11"/>
    </row>
    <row r="261" spans="1:6" x14ac:dyDescent="0.35">
      <c r="A261" s="2">
        <v>46648</v>
      </c>
      <c r="B261" s="3">
        <v>0</v>
      </c>
      <c r="E261">
        <f t="shared" si="4"/>
        <v>0</v>
      </c>
      <c r="F261" s="11"/>
    </row>
    <row r="262" spans="1:6" x14ac:dyDescent="0.35">
      <c r="A262" s="2">
        <v>46649</v>
      </c>
      <c r="B262" s="3">
        <v>0</v>
      </c>
      <c r="E262">
        <f t="shared" si="4"/>
        <v>0</v>
      </c>
      <c r="F262" s="11"/>
    </row>
    <row r="263" spans="1:6" x14ac:dyDescent="0.35">
      <c r="A263" s="1">
        <v>46650</v>
      </c>
      <c r="E263">
        <f t="shared" si="4"/>
        <v>0</v>
      </c>
      <c r="F263" s="11"/>
    </row>
    <row r="264" spans="1:6" x14ac:dyDescent="0.35">
      <c r="A264" s="1">
        <v>46651</v>
      </c>
      <c r="E264">
        <f t="shared" si="4"/>
        <v>0</v>
      </c>
      <c r="F264" s="11"/>
    </row>
    <row r="265" spans="1:6" x14ac:dyDescent="0.35">
      <c r="A265" s="1">
        <v>46652</v>
      </c>
      <c r="E265">
        <f t="shared" si="4"/>
        <v>0</v>
      </c>
      <c r="F265" s="11"/>
    </row>
    <row r="266" spans="1:6" x14ac:dyDescent="0.35">
      <c r="A266" s="1">
        <v>46653</v>
      </c>
      <c r="E266">
        <f t="shared" si="4"/>
        <v>0</v>
      </c>
      <c r="F266" s="11"/>
    </row>
    <row r="267" spans="1:6" x14ac:dyDescent="0.35">
      <c r="A267" s="1">
        <v>46654</v>
      </c>
      <c r="C267">
        <f>SUM(B261:B267)</f>
        <v>0</v>
      </c>
      <c r="D267">
        <f>SUM(C267+C260+C253+C246+C239+C232+C225+C218+C211+C204+C197+C190+C183+C176+C169+C162+C155+C148+C141+C134+C127+C120+C113+C106+C99+C92+C85+C78+C71+C64+C57+C50+C43+C36+C29+C22+C15+C8)/38</f>
        <v>0</v>
      </c>
      <c r="E267">
        <f t="shared" si="4"/>
        <v>0</v>
      </c>
      <c r="F267" s="11"/>
    </row>
    <row r="268" spans="1:6" x14ac:dyDescent="0.35">
      <c r="A268" s="2">
        <v>46655</v>
      </c>
      <c r="B268" s="3">
        <v>0</v>
      </c>
      <c r="E268">
        <f t="shared" si="4"/>
        <v>0</v>
      </c>
      <c r="F268" s="11"/>
    </row>
    <row r="269" spans="1:6" x14ac:dyDescent="0.35">
      <c r="A269" s="2">
        <v>46656</v>
      </c>
      <c r="B269" s="3">
        <v>0</v>
      </c>
      <c r="E269">
        <f t="shared" si="4"/>
        <v>0</v>
      </c>
      <c r="F269" s="11"/>
    </row>
    <row r="270" spans="1:6" x14ac:dyDescent="0.35">
      <c r="A270" s="1">
        <v>46657</v>
      </c>
      <c r="E270">
        <f t="shared" si="4"/>
        <v>0</v>
      </c>
      <c r="F270" s="11"/>
    </row>
    <row r="271" spans="1:6" x14ac:dyDescent="0.35">
      <c r="A271" s="1">
        <v>46658</v>
      </c>
      <c r="E271">
        <f t="shared" si="4"/>
        <v>0</v>
      </c>
      <c r="F271" s="11"/>
    </row>
    <row r="272" spans="1:6" x14ac:dyDescent="0.35">
      <c r="A272" s="1">
        <v>46659</v>
      </c>
      <c r="E272">
        <f t="shared" si="4"/>
        <v>0</v>
      </c>
      <c r="F272" s="11"/>
    </row>
    <row r="273" spans="1:6" x14ac:dyDescent="0.35">
      <c r="A273" s="1">
        <v>46660</v>
      </c>
      <c r="E273">
        <f t="shared" si="4"/>
        <v>0</v>
      </c>
      <c r="F273" s="11"/>
    </row>
    <row r="274" spans="1:6" x14ac:dyDescent="0.35">
      <c r="A274" s="1">
        <v>46661</v>
      </c>
      <c r="C274">
        <f>SUM(B268:B274)</f>
        <v>0</v>
      </c>
      <c r="D274">
        <f>SUM(C274+C267+C260+C253+C246+C239+C232+C225+C218+C211+C204+C197+C190+C183+C176+C169+C162+C155+C148+C141+C134+C127+C120+C113+C106+C99+C92+C85+C78+C71+C64+C57+C50+C43+C36+C29+C22+C15+C8)/39</f>
        <v>0</v>
      </c>
      <c r="E274">
        <f t="shared" si="4"/>
        <v>0</v>
      </c>
      <c r="F274" s="11"/>
    </row>
    <row r="275" spans="1:6" x14ac:dyDescent="0.35">
      <c r="A275" s="2">
        <v>46662</v>
      </c>
      <c r="B275" s="3">
        <v>0</v>
      </c>
      <c r="E275">
        <f t="shared" si="4"/>
        <v>0</v>
      </c>
      <c r="F275" s="11"/>
    </row>
    <row r="276" spans="1:6" x14ac:dyDescent="0.35">
      <c r="A276" s="2">
        <v>46663</v>
      </c>
      <c r="B276" s="3">
        <v>0</v>
      </c>
      <c r="E276">
        <f t="shared" si="4"/>
        <v>0</v>
      </c>
      <c r="F276" s="11"/>
    </row>
    <row r="277" spans="1:6" x14ac:dyDescent="0.35">
      <c r="A277" s="1">
        <v>46664</v>
      </c>
      <c r="E277">
        <f t="shared" si="4"/>
        <v>0</v>
      </c>
      <c r="F277" s="11"/>
    </row>
    <row r="278" spans="1:6" x14ac:dyDescent="0.35">
      <c r="A278" s="1">
        <v>46665</v>
      </c>
      <c r="E278">
        <f t="shared" si="4"/>
        <v>0</v>
      </c>
      <c r="F278" s="11"/>
    </row>
    <row r="279" spans="1:6" x14ac:dyDescent="0.35">
      <c r="A279" s="1">
        <v>46666</v>
      </c>
      <c r="E279">
        <f t="shared" si="4"/>
        <v>0</v>
      </c>
      <c r="F279" s="11"/>
    </row>
    <row r="280" spans="1:6" x14ac:dyDescent="0.35">
      <c r="A280" s="1">
        <v>46667</v>
      </c>
      <c r="E280">
        <f t="shared" si="4"/>
        <v>0</v>
      </c>
      <c r="F280" s="11"/>
    </row>
    <row r="281" spans="1:6" x14ac:dyDescent="0.35">
      <c r="A281" s="1">
        <v>46668</v>
      </c>
      <c r="C281">
        <f>SUM(B275:B281)</f>
        <v>0</v>
      </c>
      <c r="D281">
        <f>SUM(C281+C274+C267+C260+C253+C246+C239+C232+C225+C218+C211+C204+C197+C190+C183+C176+C169+C162+C155+C148+C141+C134+C127+C120+C113+C106+C99+C92+C85+C78+C71+C64+C57+C50+C43+C36+C29+C22+C15+C8)/40</f>
        <v>0</v>
      </c>
      <c r="E281">
        <f t="shared" si="4"/>
        <v>0</v>
      </c>
      <c r="F281" s="11"/>
    </row>
    <row r="282" spans="1:6" x14ac:dyDescent="0.35">
      <c r="A282" s="2">
        <v>46669</v>
      </c>
      <c r="B282" s="3">
        <v>0</v>
      </c>
      <c r="E282">
        <f t="shared" si="4"/>
        <v>0</v>
      </c>
      <c r="F282" s="11"/>
    </row>
    <row r="283" spans="1:6" x14ac:dyDescent="0.35">
      <c r="A283" s="2">
        <v>46670</v>
      </c>
      <c r="B283" s="3">
        <v>0</v>
      </c>
      <c r="E283">
        <f t="shared" si="4"/>
        <v>0</v>
      </c>
      <c r="F283" s="11"/>
    </row>
    <row r="284" spans="1:6" x14ac:dyDescent="0.35">
      <c r="A284" s="1">
        <v>46671</v>
      </c>
      <c r="E284">
        <f t="shared" si="4"/>
        <v>0</v>
      </c>
      <c r="F284" s="11"/>
    </row>
    <row r="285" spans="1:6" x14ac:dyDescent="0.35">
      <c r="A285" s="1">
        <v>46672</v>
      </c>
      <c r="E285">
        <f t="shared" si="4"/>
        <v>0</v>
      </c>
      <c r="F285" s="11"/>
    </row>
    <row r="286" spans="1:6" x14ac:dyDescent="0.35">
      <c r="A286" s="1">
        <v>46673</v>
      </c>
      <c r="E286">
        <f t="shared" si="4"/>
        <v>0</v>
      </c>
      <c r="F286" s="11"/>
    </row>
    <row r="287" spans="1:6" x14ac:dyDescent="0.35">
      <c r="A287" s="1">
        <v>46674</v>
      </c>
      <c r="E287">
        <f t="shared" si="4"/>
        <v>0</v>
      </c>
      <c r="F287" s="11"/>
    </row>
    <row r="288" spans="1:6" x14ac:dyDescent="0.35">
      <c r="A288" s="1">
        <v>46675</v>
      </c>
      <c r="C288">
        <f>SUM(B282:B288)</f>
        <v>0</v>
      </c>
      <c r="D288">
        <f>SUM(C288+C281+C274+C267+C260+C253+C246+C239+C232+C225+C218+C211+C204+C197+C190+C183+C176+C169+C162+C155+C148+C141+C134+C127+C120+C113+C106+C99+C92+C85+C78+C71+C64+C57+C50+C43+C36+C29+C22+C15+C8)/41</f>
        <v>0</v>
      </c>
      <c r="E288">
        <f t="shared" si="4"/>
        <v>0</v>
      </c>
      <c r="F288" s="11"/>
    </row>
    <row r="289" spans="1:6" x14ac:dyDescent="0.35">
      <c r="A289" s="2">
        <v>46676</v>
      </c>
      <c r="B289" s="3">
        <v>0</v>
      </c>
      <c r="E289">
        <f t="shared" si="4"/>
        <v>0</v>
      </c>
      <c r="F289" s="11"/>
    </row>
    <row r="290" spans="1:6" x14ac:dyDescent="0.35">
      <c r="A290" s="2">
        <v>46677</v>
      </c>
      <c r="B290" s="3">
        <v>0</v>
      </c>
      <c r="E290">
        <f t="shared" si="4"/>
        <v>0</v>
      </c>
      <c r="F290" s="11"/>
    </row>
    <row r="291" spans="1:6" x14ac:dyDescent="0.35">
      <c r="A291" s="1">
        <v>46678</v>
      </c>
      <c r="E291">
        <f t="shared" si="4"/>
        <v>0</v>
      </c>
      <c r="F291" s="11"/>
    </row>
    <row r="292" spans="1:6" x14ac:dyDescent="0.35">
      <c r="A292" s="1">
        <v>46679</v>
      </c>
      <c r="E292">
        <f t="shared" si="4"/>
        <v>0</v>
      </c>
      <c r="F292" s="11"/>
    </row>
    <row r="293" spans="1:6" x14ac:dyDescent="0.35">
      <c r="A293" s="1">
        <v>46680</v>
      </c>
      <c r="E293">
        <f t="shared" si="4"/>
        <v>0</v>
      </c>
      <c r="F293" s="11"/>
    </row>
    <row r="294" spans="1:6" x14ac:dyDescent="0.35">
      <c r="A294" s="1">
        <v>46681</v>
      </c>
      <c r="E294">
        <f t="shared" si="4"/>
        <v>0</v>
      </c>
      <c r="F294" s="11"/>
    </row>
    <row r="295" spans="1:6" x14ac:dyDescent="0.35">
      <c r="A295" s="1">
        <v>46682</v>
      </c>
      <c r="C295">
        <f>SUM(B289:B295)</f>
        <v>0</v>
      </c>
      <c r="D295">
        <f>SUM(C295+C288+C281+C274+C267+C260+C253+C246+C239+C232+C225+C218+C211+C204+C197+C190+C183+C176+C169+C162+C155+C148+C141+C134+C127+C120+C113+C106+C99+C92+C85+C78+C71+C64+C57+C50+C43+C36+C29+C22+C15+C8)/42</f>
        <v>0</v>
      </c>
      <c r="E295">
        <f t="shared" si="4"/>
        <v>0</v>
      </c>
      <c r="F295" s="11"/>
    </row>
    <row r="296" spans="1:6" x14ac:dyDescent="0.35">
      <c r="A296" s="2">
        <v>46683</v>
      </c>
      <c r="B296" s="3">
        <v>0</v>
      </c>
      <c r="E296">
        <f t="shared" si="4"/>
        <v>0</v>
      </c>
      <c r="F296" s="11"/>
    </row>
    <row r="297" spans="1:6" x14ac:dyDescent="0.35">
      <c r="A297" s="2">
        <v>46684</v>
      </c>
      <c r="B297" s="3">
        <v>0</v>
      </c>
      <c r="E297">
        <f t="shared" si="4"/>
        <v>0</v>
      </c>
      <c r="F297" s="11"/>
    </row>
    <row r="298" spans="1:6" x14ac:dyDescent="0.35">
      <c r="A298" s="1">
        <v>46685</v>
      </c>
      <c r="E298">
        <f t="shared" si="4"/>
        <v>0</v>
      </c>
      <c r="F298" s="11"/>
    </row>
    <row r="299" spans="1:6" x14ac:dyDescent="0.35">
      <c r="A299" s="1">
        <v>46686</v>
      </c>
      <c r="E299">
        <f t="shared" si="4"/>
        <v>0</v>
      </c>
      <c r="F299" s="11"/>
    </row>
    <row r="300" spans="1:6" x14ac:dyDescent="0.35">
      <c r="A300" s="1">
        <v>46687</v>
      </c>
      <c r="E300">
        <f t="shared" si="4"/>
        <v>0</v>
      </c>
      <c r="F300" s="11"/>
    </row>
    <row r="301" spans="1:6" x14ac:dyDescent="0.35">
      <c r="A301" s="1">
        <v>46688</v>
      </c>
      <c r="E301">
        <f t="shared" si="4"/>
        <v>0</v>
      </c>
      <c r="F301" s="11"/>
    </row>
    <row r="302" spans="1:6" x14ac:dyDescent="0.35">
      <c r="A302" s="1">
        <v>46689</v>
      </c>
      <c r="C302">
        <f>SUM(B296:B302)</f>
        <v>0</v>
      </c>
      <c r="D302">
        <f>SUM(C302+C295+C288+C281+C274+C267+C260+C253+C246+C239+C232+C225+C218+C211+C204+C197+C190+C183+C176+C169+C162+C155+C148+C141+C134+C127+C120+C113+C106+C99+C92+C85+C78+C71+C64+C57+C50+C43+C36+C29+C22+C15+C8)/43</f>
        <v>0</v>
      </c>
      <c r="E302">
        <f t="shared" si="4"/>
        <v>0</v>
      </c>
      <c r="F302" s="11"/>
    </row>
    <row r="303" spans="1:6" x14ac:dyDescent="0.35">
      <c r="A303" s="2">
        <v>46690</v>
      </c>
      <c r="B303" s="3">
        <v>0</v>
      </c>
      <c r="E303">
        <f t="shared" si="4"/>
        <v>0</v>
      </c>
      <c r="F303" s="11"/>
    </row>
    <row r="304" spans="1:6" x14ac:dyDescent="0.35">
      <c r="A304" s="2">
        <v>46691</v>
      </c>
      <c r="B304" s="3">
        <v>0</v>
      </c>
      <c r="E304">
        <f t="shared" si="4"/>
        <v>0</v>
      </c>
      <c r="F304" s="11"/>
    </row>
    <row r="305" spans="1:6" x14ac:dyDescent="0.35">
      <c r="A305" s="1">
        <v>46692</v>
      </c>
      <c r="E305">
        <f t="shared" si="4"/>
        <v>0</v>
      </c>
      <c r="F305" s="11"/>
    </row>
    <row r="306" spans="1:6" x14ac:dyDescent="0.35">
      <c r="A306" s="1">
        <v>46693</v>
      </c>
      <c r="E306">
        <f t="shared" si="4"/>
        <v>0</v>
      </c>
      <c r="F306" s="11"/>
    </row>
    <row r="307" spans="1:6" x14ac:dyDescent="0.35">
      <c r="A307" s="1">
        <v>46694</v>
      </c>
      <c r="E307">
        <f t="shared" si="4"/>
        <v>0</v>
      </c>
      <c r="F307" s="11"/>
    </row>
    <row r="308" spans="1:6" x14ac:dyDescent="0.35">
      <c r="A308" s="1">
        <v>46695</v>
      </c>
      <c r="E308">
        <f t="shared" si="4"/>
        <v>0</v>
      </c>
      <c r="F308" s="11"/>
    </row>
    <row r="309" spans="1:6" x14ac:dyDescent="0.35">
      <c r="A309" s="1">
        <v>46696</v>
      </c>
      <c r="C309">
        <f>SUM(B303:B309)</f>
        <v>0</v>
      </c>
      <c r="D309">
        <f>SUM(C309+C302+C295+C288+C281+C274+C267+C260+C253+C246+C239+C232+C225+C218+C211+C204+C197+C190+C183+C176+C169+C162+C155+C148+C141+C134+C127+C120+C113+C106+C99+C92+C85+C78+C71+C64+C57+C50+C43+C36+C29+C22+C15+C8)/44</f>
        <v>0</v>
      </c>
      <c r="E309">
        <f t="shared" si="4"/>
        <v>0</v>
      </c>
      <c r="F309" s="11"/>
    </row>
    <row r="310" spans="1:6" x14ac:dyDescent="0.35">
      <c r="A310" s="2">
        <v>46697</v>
      </c>
      <c r="B310" s="3">
        <v>0</v>
      </c>
      <c r="E310">
        <f t="shared" si="4"/>
        <v>0</v>
      </c>
      <c r="F310" s="11"/>
    </row>
    <row r="311" spans="1:6" x14ac:dyDescent="0.35">
      <c r="A311" s="2">
        <v>46698</v>
      </c>
      <c r="B311" s="3">
        <v>0</v>
      </c>
      <c r="E311">
        <f t="shared" si="4"/>
        <v>0</v>
      </c>
      <c r="F311" s="11"/>
    </row>
    <row r="312" spans="1:6" x14ac:dyDescent="0.35">
      <c r="A312" s="1">
        <v>46699</v>
      </c>
      <c r="E312">
        <f t="shared" si="4"/>
        <v>0</v>
      </c>
      <c r="F312" s="11"/>
    </row>
    <row r="313" spans="1:6" x14ac:dyDescent="0.35">
      <c r="A313" s="1">
        <v>46700</v>
      </c>
      <c r="E313">
        <f t="shared" si="4"/>
        <v>0</v>
      </c>
      <c r="F313" s="11"/>
    </row>
    <row r="314" spans="1:6" x14ac:dyDescent="0.35">
      <c r="A314" s="1">
        <v>46701</v>
      </c>
      <c r="E314">
        <f t="shared" si="4"/>
        <v>0</v>
      </c>
      <c r="F314" s="11"/>
    </row>
    <row r="315" spans="1:6" x14ac:dyDescent="0.35">
      <c r="A315" s="1">
        <v>46702</v>
      </c>
      <c r="E315">
        <f t="shared" si="4"/>
        <v>0</v>
      </c>
      <c r="F315" s="11"/>
    </row>
    <row r="316" spans="1:6" x14ac:dyDescent="0.35">
      <c r="A316" s="1">
        <v>46703</v>
      </c>
      <c r="C316">
        <f>SUM(B310:B316)</f>
        <v>0</v>
      </c>
      <c r="D316">
        <f>SUM(C316+C309+C302+C295+C288+C281+C274+C267+C260+C253+C246+C239+C232+C225+C218+C211+C204+C197+C190+C183+C176+C169+C162+C155+C148+C141+C134+C127+C120+C113+C106+C99+C92+C85+C78+C71+C64+C57+C50+C43+C36+C29+C22+C15+C8)/45</f>
        <v>0</v>
      </c>
      <c r="E316">
        <f t="shared" si="4"/>
        <v>0</v>
      </c>
      <c r="F316" s="11"/>
    </row>
    <row r="317" spans="1:6" x14ac:dyDescent="0.35">
      <c r="A317" s="2">
        <v>46704</v>
      </c>
      <c r="B317" s="3">
        <v>0</v>
      </c>
      <c r="E317">
        <f t="shared" si="4"/>
        <v>0</v>
      </c>
      <c r="F317" s="11"/>
    </row>
    <row r="318" spans="1:6" x14ac:dyDescent="0.35">
      <c r="A318" s="2">
        <v>46705</v>
      </c>
      <c r="B318" s="3">
        <v>0</v>
      </c>
      <c r="E318">
        <f t="shared" si="4"/>
        <v>0</v>
      </c>
      <c r="F318" s="11"/>
    </row>
    <row r="319" spans="1:6" x14ac:dyDescent="0.35">
      <c r="A319" s="1">
        <v>46706</v>
      </c>
      <c r="E319">
        <f t="shared" si="4"/>
        <v>0</v>
      </c>
      <c r="F319" s="11"/>
    </row>
    <row r="320" spans="1:6" x14ac:dyDescent="0.35">
      <c r="A320" s="1">
        <v>46707</v>
      </c>
      <c r="E320">
        <f t="shared" si="4"/>
        <v>0</v>
      </c>
      <c r="F320" s="11"/>
    </row>
    <row r="321" spans="1:6" x14ac:dyDescent="0.35">
      <c r="A321" s="1">
        <v>46708</v>
      </c>
      <c r="E321">
        <f t="shared" si="4"/>
        <v>0</v>
      </c>
      <c r="F321" s="11"/>
    </row>
    <row r="322" spans="1:6" x14ac:dyDescent="0.35">
      <c r="A322" s="1">
        <v>46709</v>
      </c>
      <c r="E322">
        <f t="shared" si="4"/>
        <v>0</v>
      </c>
      <c r="F322" s="11"/>
    </row>
    <row r="323" spans="1:6" x14ac:dyDescent="0.35">
      <c r="A323" s="1">
        <v>46710</v>
      </c>
      <c r="C323">
        <f>SUM(B317:B323)</f>
        <v>0</v>
      </c>
      <c r="D323">
        <f>SUM(C323+C316+C309+C302+C295+C288+C281+C274+C267+C260+C253+C246+C239+C232+C225+C218+C211+C204+C197+C190+C183+C176+C169+C162+C155+C148+C141+C134+C127+C120+C113+C106+C99+C92+C85+C78+C71+C64+C57+C50+C43+C36+C29+C22+C15+C8)/46</f>
        <v>0</v>
      </c>
      <c r="E323">
        <f t="shared" ref="E323:E365" si="5">SUM(B323)+E322</f>
        <v>0</v>
      </c>
      <c r="F323" s="11"/>
    </row>
    <row r="324" spans="1:6" x14ac:dyDescent="0.35">
      <c r="A324" s="2">
        <v>46711</v>
      </c>
      <c r="B324" s="3">
        <v>0</v>
      </c>
      <c r="E324">
        <f t="shared" si="5"/>
        <v>0</v>
      </c>
      <c r="F324" s="11"/>
    </row>
    <row r="325" spans="1:6" x14ac:dyDescent="0.35">
      <c r="A325" s="2">
        <v>46712</v>
      </c>
      <c r="B325" s="3">
        <v>0</v>
      </c>
      <c r="E325">
        <f t="shared" si="5"/>
        <v>0</v>
      </c>
      <c r="F325" s="11"/>
    </row>
    <row r="326" spans="1:6" x14ac:dyDescent="0.35">
      <c r="A326" s="1">
        <v>46713</v>
      </c>
      <c r="E326">
        <f t="shared" si="5"/>
        <v>0</v>
      </c>
      <c r="F326" s="11"/>
    </row>
    <row r="327" spans="1:6" x14ac:dyDescent="0.35">
      <c r="A327" s="1">
        <v>46714</v>
      </c>
      <c r="E327">
        <f t="shared" si="5"/>
        <v>0</v>
      </c>
      <c r="F327" s="11"/>
    </row>
    <row r="328" spans="1:6" x14ac:dyDescent="0.35">
      <c r="A328" s="1">
        <v>46715</v>
      </c>
      <c r="E328">
        <f t="shared" si="5"/>
        <v>0</v>
      </c>
      <c r="F328" s="11"/>
    </row>
    <row r="329" spans="1:6" x14ac:dyDescent="0.35">
      <c r="A329" s="1">
        <v>46716</v>
      </c>
      <c r="E329">
        <f t="shared" si="5"/>
        <v>0</v>
      </c>
      <c r="F329" s="11"/>
    </row>
    <row r="330" spans="1:6" x14ac:dyDescent="0.35">
      <c r="A330" s="1">
        <v>46717</v>
      </c>
      <c r="C330">
        <f>SUM(B324:B330)</f>
        <v>0</v>
      </c>
      <c r="D330">
        <f>SUM(C330+C323+C316+C309+C302+C295+C288+C281+C274+C267+C260+C253+C246+C239+C232+C225+C218+C211+C204+C197+C190+C183+C176+C169+C162+C155+C148+C141+C134+C127+C120+C113+C106+C99+C92+C85+C78+C71+C64+C57+C50+C43+C36+C29+C22+C15+C8)/47</f>
        <v>0</v>
      </c>
      <c r="E330">
        <f t="shared" si="5"/>
        <v>0</v>
      </c>
      <c r="F330" s="11"/>
    </row>
    <row r="331" spans="1:6" x14ac:dyDescent="0.35">
      <c r="A331" s="2">
        <v>46718</v>
      </c>
      <c r="B331" s="3">
        <v>0</v>
      </c>
      <c r="E331">
        <f t="shared" si="5"/>
        <v>0</v>
      </c>
      <c r="F331" s="11"/>
    </row>
    <row r="332" spans="1:6" x14ac:dyDescent="0.35">
      <c r="A332" s="2">
        <v>46719</v>
      </c>
      <c r="B332" s="3">
        <v>0</v>
      </c>
      <c r="E332">
        <f t="shared" si="5"/>
        <v>0</v>
      </c>
      <c r="F332" s="11"/>
    </row>
    <row r="333" spans="1:6" x14ac:dyDescent="0.35">
      <c r="A333" s="1">
        <v>46720</v>
      </c>
      <c r="E333">
        <f t="shared" si="5"/>
        <v>0</v>
      </c>
      <c r="F333" s="11"/>
    </row>
    <row r="334" spans="1:6" x14ac:dyDescent="0.35">
      <c r="A334" s="1">
        <v>46721</v>
      </c>
      <c r="E334">
        <f t="shared" si="5"/>
        <v>0</v>
      </c>
      <c r="F334" s="11"/>
    </row>
    <row r="335" spans="1:6" x14ac:dyDescent="0.35">
      <c r="A335" s="1">
        <v>46722</v>
      </c>
      <c r="E335">
        <f t="shared" si="5"/>
        <v>0</v>
      </c>
      <c r="F335" s="11"/>
    </row>
    <row r="336" spans="1:6" x14ac:dyDescent="0.35">
      <c r="A336" s="1">
        <v>46723</v>
      </c>
      <c r="E336">
        <f t="shared" si="5"/>
        <v>0</v>
      </c>
      <c r="F336" s="11"/>
    </row>
    <row r="337" spans="1:6" x14ac:dyDescent="0.35">
      <c r="A337" s="1">
        <v>46724</v>
      </c>
      <c r="C337">
        <f>SUM(B331:B337)</f>
        <v>0</v>
      </c>
      <c r="D337">
        <f>SUM(C337+C330+C323+C316+C309+C302+C295+C288+C281+C274+C267+C260+C253+C246+C239+C232+C225+C218+C211+C204+C197+C190+C183+C176+C169+C162+C155+C148+C141+C134+C127+C120+C113+C106+C99+C92+C85+C78+C71+C64+C57+C50+C43+C36+C29+C22+C15+C8)/48</f>
        <v>0</v>
      </c>
      <c r="E337">
        <f t="shared" si="5"/>
        <v>0</v>
      </c>
      <c r="F337" s="11"/>
    </row>
    <row r="338" spans="1:6" x14ac:dyDescent="0.35">
      <c r="A338" s="2">
        <v>46725</v>
      </c>
      <c r="B338" s="3">
        <v>0</v>
      </c>
      <c r="E338">
        <f t="shared" si="5"/>
        <v>0</v>
      </c>
      <c r="F338" s="11"/>
    </row>
    <row r="339" spans="1:6" x14ac:dyDescent="0.35">
      <c r="A339" s="2">
        <v>46726</v>
      </c>
      <c r="B339" s="3">
        <v>0</v>
      </c>
      <c r="E339">
        <f t="shared" si="5"/>
        <v>0</v>
      </c>
      <c r="F339" s="11"/>
    </row>
    <row r="340" spans="1:6" x14ac:dyDescent="0.35">
      <c r="A340" s="1">
        <v>46727</v>
      </c>
      <c r="E340">
        <f t="shared" si="5"/>
        <v>0</v>
      </c>
      <c r="F340" s="11"/>
    </row>
    <row r="341" spans="1:6" x14ac:dyDescent="0.35">
      <c r="A341" s="1">
        <v>46728</v>
      </c>
      <c r="E341">
        <f t="shared" si="5"/>
        <v>0</v>
      </c>
      <c r="F341" s="11"/>
    </row>
    <row r="342" spans="1:6" x14ac:dyDescent="0.35">
      <c r="A342" s="1">
        <v>46729</v>
      </c>
      <c r="E342">
        <f t="shared" si="5"/>
        <v>0</v>
      </c>
      <c r="F342" s="11"/>
    </row>
    <row r="343" spans="1:6" x14ac:dyDescent="0.35">
      <c r="A343" s="1">
        <v>46730</v>
      </c>
      <c r="E343">
        <f t="shared" si="5"/>
        <v>0</v>
      </c>
      <c r="F343" s="11"/>
    </row>
    <row r="344" spans="1:6" x14ac:dyDescent="0.35">
      <c r="A344" s="1">
        <v>46731</v>
      </c>
      <c r="C344">
        <f>SUM(B338:B344)</f>
        <v>0</v>
      </c>
      <c r="D344">
        <f>SUM(C344+C337+C330+C323+C316+C309+C302+C295+C288+C281+C274+C267+C260+C253+C246+C239+C232+C225+C218+C211+C204+C197+C190+C183+C176+C169+C162+C155+C148+C141+C134+C127+C120+C113+C106+C99+C92+C85+C78+C71+C64+C57+C50+C43+C36+C29+C22+C15+C8)/49</f>
        <v>0</v>
      </c>
      <c r="E344">
        <f t="shared" si="5"/>
        <v>0</v>
      </c>
      <c r="F344" s="11"/>
    </row>
    <row r="345" spans="1:6" x14ac:dyDescent="0.35">
      <c r="A345" s="2">
        <v>46732</v>
      </c>
      <c r="B345" s="3">
        <v>0</v>
      </c>
      <c r="E345">
        <f t="shared" si="5"/>
        <v>0</v>
      </c>
      <c r="F345" s="11"/>
    </row>
    <row r="346" spans="1:6" x14ac:dyDescent="0.35">
      <c r="A346" s="2">
        <v>46733</v>
      </c>
      <c r="B346" s="3">
        <v>0</v>
      </c>
      <c r="E346">
        <f t="shared" si="5"/>
        <v>0</v>
      </c>
      <c r="F346" s="11"/>
    </row>
    <row r="347" spans="1:6" x14ac:dyDescent="0.35">
      <c r="A347" s="1">
        <v>46734</v>
      </c>
      <c r="E347">
        <f t="shared" si="5"/>
        <v>0</v>
      </c>
      <c r="F347" s="11"/>
    </row>
    <row r="348" spans="1:6" x14ac:dyDescent="0.35">
      <c r="A348" s="1">
        <v>46735</v>
      </c>
      <c r="E348">
        <f t="shared" si="5"/>
        <v>0</v>
      </c>
      <c r="F348" s="11"/>
    </row>
    <row r="349" spans="1:6" x14ac:dyDescent="0.35">
      <c r="A349" s="1">
        <v>46736</v>
      </c>
      <c r="E349">
        <f t="shared" si="5"/>
        <v>0</v>
      </c>
      <c r="F349" s="11"/>
    </row>
    <row r="350" spans="1:6" x14ac:dyDescent="0.35">
      <c r="A350" s="1">
        <v>46737</v>
      </c>
      <c r="E350">
        <f t="shared" si="5"/>
        <v>0</v>
      </c>
      <c r="F350" s="11"/>
    </row>
    <row r="351" spans="1:6" x14ac:dyDescent="0.35">
      <c r="A351" s="1">
        <v>46738</v>
      </c>
      <c r="C351">
        <f>SUM(B345:B351)</f>
        <v>0</v>
      </c>
      <c r="D351">
        <f>SUM(C351+C344+C337+C330+C323+C316+C309+C302+C295+C288+C281+C274+C267+C260+C253+C246+C239+C232+C225+C218+C211+C204+C197+C190+C183+C176+C169+C162+C155+C148+C141+C134+C127+C120+C113+C106+C99+C92+C85+C78+C71+C64+C57+C50+C43+C36+C29+C22+C15+C8)/50</f>
        <v>0</v>
      </c>
      <c r="E351">
        <f t="shared" si="5"/>
        <v>0</v>
      </c>
      <c r="F351" s="11"/>
    </row>
    <row r="352" spans="1:6" x14ac:dyDescent="0.35">
      <c r="A352" s="2">
        <v>46739</v>
      </c>
      <c r="B352" s="3">
        <v>0</v>
      </c>
      <c r="E352">
        <f t="shared" si="5"/>
        <v>0</v>
      </c>
      <c r="F352" s="11"/>
    </row>
    <row r="353" spans="1:6" x14ac:dyDescent="0.35">
      <c r="A353" s="2">
        <v>46740</v>
      </c>
      <c r="B353" s="3">
        <v>0</v>
      </c>
      <c r="E353">
        <f t="shared" si="5"/>
        <v>0</v>
      </c>
      <c r="F353" s="11"/>
    </row>
    <row r="354" spans="1:6" x14ac:dyDescent="0.35">
      <c r="A354" s="1">
        <v>46741</v>
      </c>
      <c r="E354">
        <f t="shared" si="5"/>
        <v>0</v>
      </c>
      <c r="F354" s="11"/>
    </row>
    <row r="355" spans="1:6" x14ac:dyDescent="0.35">
      <c r="A355" s="1">
        <v>46742</v>
      </c>
      <c r="E355">
        <f t="shared" si="5"/>
        <v>0</v>
      </c>
      <c r="F355" s="11"/>
    </row>
    <row r="356" spans="1:6" x14ac:dyDescent="0.35">
      <c r="A356" s="1">
        <v>46743</v>
      </c>
      <c r="E356">
        <f t="shared" si="5"/>
        <v>0</v>
      </c>
      <c r="F356" s="11"/>
    </row>
    <row r="357" spans="1:6" x14ac:dyDescent="0.35">
      <c r="A357" s="1">
        <v>46744</v>
      </c>
      <c r="E357">
        <f t="shared" si="5"/>
        <v>0</v>
      </c>
      <c r="F357" s="11"/>
    </row>
    <row r="358" spans="1:6" x14ac:dyDescent="0.35">
      <c r="A358" s="1">
        <v>46745</v>
      </c>
      <c r="C358">
        <f>SUM(B352:B358)</f>
        <v>0</v>
      </c>
      <c r="D358">
        <f>SUM(C358+C351+C344+C337+C330+C323+C316+C309+C302+C295+C288+C281+C274+C267+C260+C253+C246+C239+C232+C225+C218+C211+C204+C197+C190+C183+C176+C169+C162+C155+C148+C141+C134+C127+C120+C113+C106+C99+C92+C85+C78+C71+C64+C57+C50+C43+C36+C29+C22+C15+C8)/51</f>
        <v>0</v>
      </c>
      <c r="E358">
        <f t="shared" si="5"/>
        <v>0</v>
      </c>
      <c r="F358" s="11"/>
    </row>
    <row r="359" spans="1:6" x14ac:dyDescent="0.35">
      <c r="A359" s="2">
        <v>46746</v>
      </c>
      <c r="B359" s="3">
        <v>0</v>
      </c>
      <c r="E359">
        <f t="shared" si="5"/>
        <v>0</v>
      </c>
      <c r="F359" s="11"/>
    </row>
    <row r="360" spans="1:6" x14ac:dyDescent="0.35">
      <c r="A360" s="2">
        <v>46747</v>
      </c>
      <c r="B360" s="3">
        <v>0</v>
      </c>
      <c r="E360">
        <f t="shared" si="5"/>
        <v>0</v>
      </c>
      <c r="F360" s="11"/>
    </row>
    <row r="361" spans="1:6" x14ac:dyDescent="0.35">
      <c r="A361" s="4">
        <v>46748</v>
      </c>
      <c r="B361" s="5">
        <v>0</v>
      </c>
      <c r="E361">
        <f t="shared" si="5"/>
        <v>0</v>
      </c>
      <c r="F361" s="11"/>
    </row>
    <row r="362" spans="1:6" x14ac:dyDescent="0.35">
      <c r="A362" s="4">
        <v>46749</v>
      </c>
      <c r="B362" s="5">
        <v>0</v>
      </c>
      <c r="E362">
        <f t="shared" si="5"/>
        <v>0</v>
      </c>
      <c r="F362" s="11"/>
    </row>
    <row r="363" spans="1:6" x14ac:dyDescent="0.35">
      <c r="A363" s="1">
        <v>46750</v>
      </c>
      <c r="E363">
        <f t="shared" si="5"/>
        <v>0</v>
      </c>
      <c r="F363" s="11"/>
    </row>
    <row r="364" spans="1:6" x14ac:dyDescent="0.35">
      <c r="A364" s="1">
        <v>46751</v>
      </c>
      <c r="E364">
        <f t="shared" si="5"/>
        <v>0</v>
      </c>
      <c r="F364" s="11"/>
    </row>
    <row r="365" spans="1:6" x14ac:dyDescent="0.35">
      <c r="A365" s="1">
        <v>46752</v>
      </c>
      <c r="C365">
        <f>SUM(B359:B365)</f>
        <v>0</v>
      </c>
      <c r="D365">
        <f>SUM(C365+C358+C351+C344+C337+C330+C323+C316+C309+C302+C295+C288+C281+C274+C267+C260+C253+C246+C239+C232+C225+C218+C211+C204+C197+C190+C183+C176+C169+C162+C155+C148+C141+C134+C127+C120+C113+C106+C99+C92+C85+C78+C71+C64+C57+C50+C43+C36+C29+C22+C15+C8)/52</f>
        <v>0</v>
      </c>
      <c r="E365">
        <f t="shared" si="5"/>
        <v>0</v>
      </c>
      <c r="F365" s="11"/>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5EBDD-0D13-4798-892A-8744D7DA3ABB}">
  <dimension ref="A1:G367"/>
  <sheetViews>
    <sheetView zoomScale="150" zoomScaleNormal="150" workbookViewId="0">
      <pane xSplit="5" ySplit="7" topLeftCell="F8" activePane="bottomRight" state="frozen"/>
      <selection pane="topRight" activeCell="F1" sqref="F1"/>
      <selection pane="bottomLeft" activeCell="A8" sqref="A8"/>
      <selection pane="bottomRight"/>
    </sheetView>
  </sheetViews>
  <sheetFormatPr defaultRowHeight="14.5" x14ac:dyDescent="0.35"/>
  <cols>
    <col min="1" max="1" width="10.453125" bestFit="1" customWidth="1"/>
    <col min="2" max="2" width="13.90625" bestFit="1" customWidth="1"/>
    <col min="3" max="3" width="11" bestFit="1" customWidth="1"/>
    <col min="4" max="4" width="12.1796875" bestFit="1" customWidth="1"/>
    <col min="5" max="5" width="22.1796875" bestFit="1" customWidth="1"/>
    <col min="6" max="6" width="27.90625" customWidth="1"/>
    <col min="7" max="7" width="22.81640625" bestFit="1" customWidth="1"/>
  </cols>
  <sheetData>
    <row r="1" spans="1:7" ht="58" x14ac:dyDescent="0.35">
      <c r="A1" t="s">
        <v>9</v>
      </c>
      <c r="B1" s="11" t="s">
        <v>17</v>
      </c>
      <c r="C1" t="s">
        <v>14</v>
      </c>
      <c r="D1" s="11" t="s">
        <v>15</v>
      </c>
      <c r="E1" s="11" t="s">
        <v>16</v>
      </c>
      <c r="F1" s="11" t="s">
        <v>18</v>
      </c>
      <c r="G1" s="6" t="s">
        <v>13</v>
      </c>
    </row>
    <row r="2" spans="1:7" x14ac:dyDescent="0.35">
      <c r="A2" s="2">
        <v>46753</v>
      </c>
      <c r="B2" s="3">
        <v>0</v>
      </c>
      <c r="E2">
        <f>SUM(B2)</f>
        <v>0</v>
      </c>
      <c r="F2" s="11"/>
      <c r="G2" s="7" t="s">
        <v>10</v>
      </c>
    </row>
    <row r="3" spans="1:7" x14ac:dyDescent="0.35">
      <c r="A3" s="2">
        <v>46754</v>
      </c>
      <c r="B3" s="3">
        <v>0</v>
      </c>
      <c r="E3">
        <f>SUM(B3)+E2</f>
        <v>0</v>
      </c>
      <c r="F3" s="11"/>
      <c r="G3" s="8" t="s">
        <v>11</v>
      </c>
    </row>
    <row r="4" spans="1:7" x14ac:dyDescent="0.35">
      <c r="A4" s="4">
        <v>46755</v>
      </c>
      <c r="B4" s="5">
        <v>0</v>
      </c>
      <c r="E4">
        <f t="shared" ref="E4:E67" si="0">SUM(B4)+E3</f>
        <v>0</v>
      </c>
      <c r="F4" s="11"/>
      <c r="G4" s="9" t="s">
        <v>12</v>
      </c>
    </row>
    <row r="5" spans="1:7" x14ac:dyDescent="0.35">
      <c r="A5" s="1">
        <v>46756</v>
      </c>
      <c r="E5">
        <f t="shared" si="0"/>
        <v>0</v>
      </c>
      <c r="F5" s="11"/>
    </row>
    <row r="6" spans="1:7" x14ac:dyDescent="0.35">
      <c r="A6" s="1">
        <v>46757</v>
      </c>
      <c r="E6">
        <f t="shared" si="0"/>
        <v>0</v>
      </c>
      <c r="F6" s="11"/>
    </row>
    <row r="7" spans="1:7" x14ac:dyDescent="0.35">
      <c r="A7" s="1">
        <v>46758</v>
      </c>
      <c r="E7">
        <f t="shared" si="0"/>
        <v>0</v>
      </c>
      <c r="F7" s="11"/>
    </row>
    <row r="8" spans="1:7" x14ac:dyDescent="0.35">
      <c r="A8" s="1">
        <v>46759</v>
      </c>
      <c r="C8">
        <f>SUM(B2:B8)</f>
        <v>0</v>
      </c>
      <c r="D8">
        <f>SUM(C8)/1</f>
        <v>0</v>
      </c>
      <c r="E8">
        <f t="shared" si="0"/>
        <v>0</v>
      </c>
      <c r="F8" s="11"/>
    </row>
    <row r="9" spans="1:7" x14ac:dyDescent="0.35">
      <c r="A9" s="2">
        <v>46760</v>
      </c>
      <c r="B9" s="3">
        <v>0</v>
      </c>
      <c r="E9">
        <f t="shared" si="0"/>
        <v>0</v>
      </c>
      <c r="F9" s="11"/>
    </row>
    <row r="10" spans="1:7" x14ac:dyDescent="0.35">
      <c r="A10" s="2">
        <v>46761</v>
      </c>
      <c r="B10" s="3">
        <v>0</v>
      </c>
      <c r="E10">
        <f t="shared" si="0"/>
        <v>0</v>
      </c>
      <c r="F10" s="11"/>
    </row>
    <row r="11" spans="1:7" x14ac:dyDescent="0.35">
      <c r="A11" s="1">
        <v>46762</v>
      </c>
      <c r="E11">
        <f t="shared" si="0"/>
        <v>0</v>
      </c>
      <c r="F11" s="11"/>
    </row>
    <row r="12" spans="1:7" x14ac:dyDescent="0.35">
      <c r="A12" s="1">
        <v>46763</v>
      </c>
      <c r="E12">
        <f t="shared" si="0"/>
        <v>0</v>
      </c>
      <c r="F12" s="11"/>
    </row>
    <row r="13" spans="1:7" x14ac:dyDescent="0.35">
      <c r="A13" s="1">
        <v>46764</v>
      </c>
      <c r="E13">
        <f t="shared" si="0"/>
        <v>0</v>
      </c>
      <c r="F13" s="11"/>
    </row>
    <row r="14" spans="1:7" x14ac:dyDescent="0.35">
      <c r="A14" s="1">
        <v>46765</v>
      </c>
      <c r="E14">
        <f t="shared" si="0"/>
        <v>0</v>
      </c>
      <c r="F14" s="11"/>
    </row>
    <row r="15" spans="1:7" x14ac:dyDescent="0.35">
      <c r="A15" s="1">
        <v>46766</v>
      </c>
      <c r="C15">
        <f>SUM(B9:B15)</f>
        <v>0</v>
      </c>
      <c r="D15">
        <f>SUM(C15+C8)/2</f>
        <v>0</v>
      </c>
      <c r="E15">
        <f t="shared" si="0"/>
        <v>0</v>
      </c>
      <c r="F15" s="11"/>
    </row>
    <row r="16" spans="1:7" x14ac:dyDescent="0.35">
      <c r="A16" s="2">
        <v>46767</v>
      </c>
      <c r="B16" s="3">
        <v>0</v>
      </c>
      <c r="E16">
        <f t="shared" si="0"/>
        <v>0</v>
      </c>
      <c r="F16" s="11"/>
    </row>
    <row r="17" spans="1:6" x14ac:dyDescent="0.35">
      <c r="A17" s="2">
        <v>46768</v>
      </c>
      <c r="B17" s="3">
        <v>0</v>
      </c>
      <c r="E17">
        <f t="shared" si="0"/>
        <v>0</v>
      </c>
      <c r="F17" s="11"/>
    </row>
    <row r="18" spans="1:6" x14ac:dyDescent="0.35">
      <c r="A18" s="1">
        <v>46769</v>
      </c>
      <c r="E18">
        <f t="shared" si="0"/>
        <v>0</v>
      </c>
      <c r="F18" s="11"/>
    </row>
    <row r="19" spans="1:6" x14ac:dyDescent="0.35">
      <c r="A19" s="1">
        <v>46770</v>
      </c>
      <c r="E19">
        <f t="shared" si="0"/>
        <v>0</v>
      </c>
      <c r="F19" s="11"/>
    </row>
    <row r="20" spans="1:6" x14ac:dyDescent="0.35">
      <c r="A20" s="1">
        <v>46771</v>
      </c>
      <c r="E20">
        <f t="shared" si="0"/>
        <v>0</v>
      </c>
      <c r="F20" s="11"/>
    </row>
    <row r="21" spans="1:6" x14ac:dyDescent="0.35">
      <c r="A21" s="1">
        <v>46772</v>
      </c>
      <c r="E21">
        <f t="shared" si="0"/>
        <v>0</v>
      </c>
      <c r="F21" s="11"/>
    </row>
    <row r="22" spans="1:6" x14ac:dyDescent="0.35">
      <c r="A22" s="1">
        <v>46773</v>
      </c>
      <c r="C22">
        <f>SUM(B16:B22)</f>
        <v>0</v>
      </c>
      <c r="D22">
        <f>SUM(C22+C15+C8)/3</f>
        <v>0</v>
      </c>
      <c r="E22">
        <f t="shared" si="0"/>
        <v>0</v>
      </c>
      <c r="F22" s="11"/>
    </row>
    <row r="23" spans="1:6" x14ac:dyDescent="0.35">
      <c r="A23" s="2">
        <v>46774</v>
      </c>
      <c r="B23" s="3">
        <v>0</v>
      </c>
      <c r="E23">
        <f t="shared" si="0"/>
        <v>0</v>
      </c>
      <c r="F23" s="11"/>
    </row>
    <row r="24" spans="1:6" x14ac:dyDescent="0.35">
      <c r="A24" s="2">
        <v>46775</v>
      </c>
      <c r="B24" s="3">
        <v>0</v>
      </c>
      <c r="E24">
        <f t="shared" si="0"/>
        <v>0</v>
      </c>
      <c r="F24" s="11"/>
    </row>
    <row r="25" spans="1:6" x14ac:dyDescent="0.35">
      <c r="A25" s="1">
        <v>46776</v>
      </c>
      <c r="E25">
        <f t="shared" si="0"/>
        <v>0</v>
      </c>
      <c r="F25" s="11"/>
    </row>
    <row r="26" spans="1:6" x14ac:dyDescent="0.35">
      <c r="A26" s="1">
        <v>46777</v>
      </c>
      <c r="E26">
        <f t="shared" si="0"/>
        <v>0</v>
      </c>
      <c r="F26" s="11"/>
    </row>
    <row r="27" spans="1:6" x14ac:dyDescent="0.35">
      <c r="A27" s="1">
        <v>46778</v>
      </c>
      <c r="E27">
        <f t="shared" si="0"/>
        <v>0</v>
      </c>
      <c r="F27" s="11"/>
    </row>
    <row r="28" spans="1:6" x14ac:dyDescent="0.35">
      <c r="A28" s="1">
        <v>46779</v>
      </c>
      <c r="E28">
        <f t="shared" si="0"/>
        <v>0</v>
      </c>
      <c r="F28" s="11"/>
    </row>
    <row r="29" spans="1:6" x14ac:dyDescent="0.35">
      <c r="A29" s="1">
        <v>46780</v>
      </c>
      <c r="C29">
        <f>SUM(B23:B29)</f>
        <v>0</v>
      </c>
      <c r="D29">
        <f>SUM(C29+C22+C15+C8)/4</f>
        <v>0</v>
      </c>
      <c r="E29">
        <f t="shared" si="0"/>
        <v>0</v>
      </c>
      <c r="F29" s="11"/>
    </row>
    <row r="30" spans="1:6" x14ac:dyDescent="0.35">
      <c r="A30" s="2">
        <v>46781</v>
      </c>
      <c r="B30" s="3">
        <v>0</v>
      </c>
      <c r="E30">
        <f t="shared" si="0"/>
        <v>0</v>
      </c>
      <c r="F30" s="11"/>
    </row>
    <row r="31" spans="1:6" x14ac:dyDescent="0.35">
      <c r="A31" s="2">
        <v>46782</v>
      </c>
      <c r="B31" s="3">
        <v>0</v>
      </c>
      <c r="E31">
        <f t="shared" si="0"/>
        <v>0</v>
      </c>
      <c r="F31" s="11"/>
    </row>
    <row r="32" spans="1:6" x14ac:dyDescent="0.35">
      <c r="A32" s="1">
        <v>46783</v>
      </c>
      <c r="E32">
        <f t="shared" si="0"/>
        <v>0</v>
      </c>
      <c r="F32" s="11"/>
    </row>
    <row r="33" spans="1:6" x14ac:dyDescent="0.35">
      <c r="A33" s="1">
        <v>46784</v>
      </c>
      <c r="E33">
        <f t="shared" si="0"/>
        <v>0</v>
      </c>
      <c r="F33" s="11"/>
    </row>
    <row r="34" spans="1:6" x14ac:dyDescent="0.35">
      <c r="A34" s="1">
        <v>46785</v>
      </c>
      <c r="E34">
        <f t="shared" si="0"/>
        <v>0</v>
      </c>
      <c r="F34" s="11"/>
    </row>
    <row r="35" spans="1:6" x14ac:dyDescent="0.35">
      <c r="A35" s="1">
        <v>46786</v>
      </c>
      <c r="E35">
        <f t="shared" si="0"/>
        <v>0</v>
      </c>
      <c r="F35" s="11"/>
    </row>
    <row r="36" spans="1:6" x14ac:dyDescent="0.35">
      <c r="A36" s="1">
        <v>46787</v>
      </c>
      <c r="C36">
        <f>SUM(B30:B36)</f>
        <v>0</v>
      </c>
      <c r="D36">
        <f>SUM(C36+C29+C22+C15+C8)/5</f>
        <v>0</v>
      </c>
      <c r="E36">
        <f t="shared" si="0"/>
        <v>0</v>
      </c>
      <c r="F36" s="11"/>
    </row>
    <row r="37" spans="1:6" x14ac:dyDescent="0.35">
      <c r="A37" s="2">
        <v>46788</v>
      </c>
      <c r="B37" s="3">
        <v>0</v>
      </c>
      <c r="E37">
        <f t="shared" si="0"/>
        <v>0</v>
      </c>
      <c r="F37" s="11"/>
    </row>
    <row r="38" spans="1:6" x14ac:dyDescent="0.35">
      <c r="A38" s="2">
        <v>46789</v>
      </c>
      <c r="B38" s="3">
        <v>0</v>
      </c>
      <c r="E38">
        <f t="shared" si="0"/>
        <v>0</v>
      </c>
      <c r="F38" s="11"/>
    </row>
    <row r="39" spans="1:6" x14ac:dyDescent="0.35">
      <c r="A39" s="1">
        <v>46790</v>
      </c>
      <c r="E39">
        <f t="shared" si="0"/>
        <v>0</v>
      </c>
      <c r="F39" s="11"/>
    </row>
    <row r="40" spans="1:6" x14ac:dyDescent="0.35">
      <c r="A40" s="1">
        <v>46791</v>
      </c>
      <c r="E40">
        <f t="shared" si="0"/>
        <v>0</v>
      </c>
      <c r="F40" s="11"/>
    </row>
    <row r="41" spans="1:6" x14ac:dyDescent="0.35">
      <c r="A41" s="1">
        <v>46792</v>
      </c>
      <c r="E41">
        <f t="shared" si="0"/>
        <v>0</v>
      </c>
      <c r="F41" s="11"/>
    </row>
    <row r="42" spans="1:6" x14ac:dyDescent="0.35">
      <c r="A42" s="1">
        <v>46793</v>
      </c>
      <c r="E42">
        <f t="shared" si="0"/>
        <v>0</v>
      </c>
      <c r="F42" s="11"/>
    </row>
    <row r="43" spans="1:6" x14ac:dyDescent="0.35">
      <c r="A43" s="1">
        <v>46794</v>
      </c>
      <c r="C43">
        <f>SUM(B37:B43)</f>
        <v>0</v>
      </c>
      <c r="D43">
        <f>SUM(C43+C36+C29+C22+C15+C8)/6</f>
        <v>0</v>
      </c>
      <c r="E43">
        <f t="shared" si="0"/>
        <v>0</v>
      </c>
      <c r="F43" s="11"/>
    </row>
    <row r="44" spans="1:6" x14ac:dyDescent="0.35">
      <c r="A44" s="2">
        <v>46795</v>
      </c>
      <c r="B44" s="3">
        <v>0</v>
      </c>
      <c r="E44">
        <f t="shared" si="0"/>
        <v>0</v>
      </c>
      <c r="F44" s="11"/>
    </row>
    <row r="45" spans="1:6" x14ac:dyDescent="0.35">
      <c r="A45" s="2">
        <v>46796</v>
      </c>
      <c r="B45" s="3">
        <v>0</v>
      </c>
      <c r="E45">
        <f t="shared" si="0"/>
        <v>0</v>
      </c>
      <c r="F45" s="11"/>
    </row>
    <row r="46" spans="1:6" x14ac:dyDescent="0.35">
      <c r="A46" s="1">
        <v>46797</v>
      </c>
      <c r="E46">
        <f t="shared" si="0"/>
        <v>0</v>
      </c>
      <c r="F46" s="11"/>
    </row>
    <row r="47" spans="1:6" x14ac:dyDescent="0.35">
      <c r="A47" s="1">
        <v>46798</v>
      </c>
      <c r="E47">
        <f t="shared" si="0"/>
        <v>0</v>
      </c>
      <c r="F47" s="11"/>
    </row>
    <row r="48" spans="1:6" x14ac:dyDescent="0.35">
      <c r="A48" s="1">
        <v>46799</v>
      </c>
      <c r="E48">
        <f t="shared" si="0"/>
        <v>0</v>
      </c>
      <c r="F48" s="11"/>
    </row>
    <row r="49" spans="1:6" x14ac:dyDescent="0.35">
      <c r="A49" s="1">
        <v>46800</v>
      </c>
      <c r="E49">
        <f t="shared" si="0"/>
        <v>0</v>
      </c>
      <c r="F49" s="11"/>
    </row>
    <row r="50" spans="1:6" x14ac:dyDescent="0.35">
      <c r="A50" s="1">
        <v>46801</v>
      </c>
      <c r="C50">
        <f>SUM(B44:B50)</f>
        <v>0</v>
      </c>
      <c r="D50">
        <f>SUM(C50+C43+C36+C29+C22+C15+C8)/7</f>
        <v>0</v>
      </c>
      <c r="E50">
        <f t="shared" si="0"/>
        <v>0</v>
      </c>
      <c r="F50" s="11"/>
    </row>
    <row r="51" spans="1:6" x14ac:dyDescent="0.35">
      <c r="A51" s="2">
        <v>46802</v>
      </c>
      <c r="B51" s="3">
        <v>0</v>
      </c>
      <c r="E51">
        <f t="shared" si="0"/>
        <v>0</v>
      </c>
      <c r="F51" s="11"/>
    </row>
    <row r="52" spans="1:6" x14ac:dyDescent="0.35">
      <c r="A52" s="2">
        <v>46803</v>
      </c>
      <c r="B52" s="3">
        <v>0</v>
      </c>
      <c r="E52">
        <f t="shared" si="0"/>
        <v>0</v>
      </c>
      <c r="F52" s="11"/>
    </row>
    <row r="53" spans="1:6" x14ac:dyDescent="0.35">
      <c r="A53" s="1">
        <v>46804</v>
      </c>
      <c r="E53">
        <f t="shared" si="0"/>
        <v>0</v>
      </c>
      <c r="F53" s="11"/>
    </row>
    <row r="54" spans="1:6" x14ac:dyDescent="0.35">
      <c r="A54" s="1">
        <v>46805</v>
      </c>
      <c r="E54">
        <f t="shared" si="0"/>
        <v>0</v>
      </c>
      <c r="F54" s="11"/>
    </row>
    <row r="55" spans="1:6" x14ac:dyDescent="0.35">
      <c r="A55" s="1">
        <v>46806</v>
      </c>
      <c r="E55">
        <f t="shared" si="0"/>
        <v>0</v>
      </c>
      <c r="F55" s="11"/>
    </row>
    <row r="56" spans="1:6" x14ac:dyDescent="0.35">
      <c r="A56" s="1">
        <v>46807</v>
      </c>
      <c r="E56">
        <f t="shared" si="0"/>
        <v>0</v>
      </c>
      <c r="F56" s="11"/>
    </row>
    <row r="57" spans="1:6" x14ac:dyDescent="0.35">
      <c r="A57" s="1">
        <v>46808</v>
      </c>
      <c r="C57">
        <f>SUM(B51:B57)</f>
        <v>0</v>
      </c>
      <c r="D57">
        <f>SUM(C57+C50+C43+C36+C29+C22+C15+C8)/8</f>
        <v>0</v>
      </c>
      <c r="E57">
        <f t="shared" si="0"/>
        <v>0</v>
      </c>
      <c r="F57" s="11"/>
    </row>
    <row r="58" spans="1:6" x14ac:dyDescent="0.35">
      <c r="A58" s="2">
        <v>46809</v>
      </c>
      <c r="B58" s="3">
        <v>0</v>
      </c>
      <c r="E58">
        <f t="shared" si="0"/>
        <v>0</v>
      </c>
      <c r="F58" s="11"/>
    </row>
    <row r="59" spans="1:6" x14ac:dyDescent="0.35">
      <c r="A59" s="2">
        <v>46810</v>
      </c>
      <c r="B59" s="3">
        <v>0</v>
      </c>
      <c r="E59">
        <f t="shared" si="0"/>
        <v>0</v>
      </c>
      <c r="F59" s="11"/>
    </row>
    <row r="60" spans="1:6" x14ac:dyDescent="0.35">
      <c r="A60" s="1">
        <v>46811</v>
      </c>
      <c r="E60">
        <f t="shared" si="0"/>
        <v>0</v>
      </c>
      <c r="F60" s="11"/>
    </row>
    <row r="61" spans="1:6" x14ac:dyDescent="0.35">
      <c r="A61" s="1">
        <v>46812</v>
      </c>
      <c r="E61">
        <f t="shared" si="0"/>
        <v>0</v>
      </c>
      <c r="F61" s="11"/>
    </row>
    <row r="62" spans="1:6" x14ac:dyDescent="0.35">
      <c r="A62" s="1">
        <v>46813</v>
      </c>
      <c r="E62">
        <f t="shared" si="0"/>
        <v>0</v>
      </c>
      <c r="F62" s="11"/>
    </row>
    <row r="63" spans="1:6" x14ac:dyDescent="0.35">
      <c r="A63" s="1">
        <v>46814</v>
      </c>
      <c r="E63">
        <f t="shared" si="0"/>
        <v>0</v>
      </c>
      <c r="F63" s="11"/>
    </row>
    <row r="64" spans="1:6" x14ac:dyDescent="0.35">
      <c r="A64" s="1">
        <v>46815</v>
      </c>
      <c r="C64">
        <f>SUM(B58:B64)</f>
        <v>0</v>
      </c>
      <c r="D64">
        <f>SUM(C64+C57+C50+C43+C36+C29+C22+C15+C8)/9</f>
        <v>0</v>
      </c>
      <c r="E64">
        <f t="shared" si="0"/>
        <v>0</v>
      </c>
      <c r="F64" s="11"/>
    </row>
    <row r="65" spans="1:6" x14ac:dyDescent="0.35">
      <c r="A65" s="2">
        <v>46816</v>
      </c>
      <c r="B65" s="3">
        <v>0</v>
      </c>
      <c r="E65">
        <f t="shared" si="0"/>
        <v>0</v>
      </c>
      <c r="F65" s="11"/>
    </row>
    <row r="66" spans="1:6" x14ac:dyDescent="0.35">
      <c r="A66" s="2">
        <v>46817</v>
      </c>
      <c r="B66" s="3">
        <v>0</v>
      </c>
      <c r="E66">
        <f t="shared" si="0"/>
        <v>0</v>
      </c>
      <c r="F66" s="11"/>
    </row>
    <row r="67" spans="1:6" x14ac:dyDescent="0.35">
      <c r="A67" s="1">
        <v>46818</v>
      </c>
      <c r="E67">
        <f t="shared" si="0"/>
        <v>0</v>
      </c>
      <c r="F67" s="11"/>
    </row>
    <row r="68" spans="1:6" x14ac:dyDescent="0.35">
      <c r="A68" s="1">
        <v>46819</v>
      </c>
      <c r="E68">
        <f t="shared" ref="E68:E131" si="1">SUM(B68)+E67</f>
        <v>0</v>
      </c>
      <c r="F68" s="11"/>
    </row>
    <row r="69" spans="1:6" x14ac:dyDescent="0.35">
      <c r="A69" s="1">
        <v>46820</v>
      </c>
      <c r="E69">
        <f t="shared" si="1"/>
        <v>0</v>
      </c>
      <c r="F69" s="11"/>
    </row>
    <row r="70" spans="1:6" x14ac:dyDescent="0.35">
      <c r="A70" s="1">
        <v>46821</v>
      </c>
      <c r="E70">
        <f t="shared" si="1"/>
        <v>0</v>
      </c>
      <c r="F70" s="11"/>
    </row>
    <row r="71" spans="1:6" x14ac:dyDescent="0.35">
      <c r="A71" s="1">
        <v>46822</v>
      </c>
      <c r="C71">
        <f>SUM(B65:B71)</f>
        <v>0</v>
      </c>
      <c r="D71">
        <f>SUM(C71+C64+C57+C50+C43+C36+C29+C22+C15+C8)/10</f>
        <v>0</v>
      </c>
      <c r="E71">
        <f t="shared" si="1"/>
        <v>0</v>
      </c>
      <c r="F71" s="11"/>
    </row>
    <row r="72" spans="1:6" x14ac:dyDescent="0.35">
      <c r="A72" s="2">
        <v>46823</v>
      </c>
      <c r="B72" s="3">
        <v>0</v>
      </c>
      <c r="E72">
        <f t="shared" si="1"/>
        <v>0</v>
      </c>
      <c r="F72" s="11"/>
    </row>
    <row r="73" spans="1:6" x14ac:dyDescent="0.35">
      <c r="A73" s="2">
        <v>46824</v>
      </c>
      <c r="B73" s="3">
        <v>0</v>
      </c>
      <c r="E73">
        <f t="shared" si="1"/>
        <v>0</v>
      </c>
      <c r="F73" s="11"/>
    </row>
    <row r="74" spans="1:6" x14ac:dyDescent="0.35">
      <c r="A74" s="1">
        <v>46825</v>
      </c>
      <c r="E74">
        <f t="shared" si="1"/>
        <v>0</v>
      </c>
      <c r="F74" s="11"/>
    </row>
    <row r="75" spans="1:6" x14ac:dyDescent="0.35">
      <c r="A75" s="1">
        <v>46826</v>
      </c>
      <c r="E75">
        <f t="shared" si="1"/>
        <v>0</v>
      </c>
      <c r="F75" s="11"/>
    </row>
    <row r="76" spans="1:6" x14ac:dyDescent="0.35">
      <c r="A76" s="1">
        <v>46827</v>
      </c>
      <c r="E76">
        <f t="shared" si="1"/>
        <v>0</v>
      </c>
      <c r="F76" s="11"/>
    </row>
    <row r="77" spans="1:6" x14ac:dyDescent="0.35">
      <c r="A77" s="1">
        <v>46828</v>
      </c>
      <c r="E77">
        <f t="shared" si="1"/>
        <v>0</v>
      </c>
      <c r="F77" s="11"/>
    </row>
    <row r="78" spans="1:6" x14ac:dyDescent="0.35">
      <c r="A78" s="1">
        <v>46829</v>
      </c>
      <c r="C78">
        <f>SUM(B72:B78)</f>
        <v>0</v>
      </c>
      <c r="D78">
        <f>SUM(C78+C71+C64+C57+C50+C43+C36+C29+C22+C15+C8)/11</f>
        <v>0</v>
      </c>
      <c r="E78">
        <f t="shared" si="1"/>
        <v>0</v>
      </c>
      <c r="F78" s="11"/>
    </row>
    <row r="79" spans="1:6" x14ac:dyDescent="0.35">
      <c r="A79" s="2">
        <v>46830</v>
      </c>
      <c r="B79" s="3">
        <v>0</v>
      </c>
      <c r="E79">
        <f t="shared" si="1"/>
        <v>0</v>
      </c>
      <c r="F79" s="11"/>
    </row>
    <row r="80" spans="1:6" x14ac:dyDescent="0.35">
      <c r="A80" s="2">
        <v>46831</v>
      </c>
      <c r="B80" s="3">
        <v>0</v>
      </c>
      <c r="E80">
        <f t="shared" si="1"/>
        <v>0</v>
      </c>
      <c r="F80" s="11"/>
    </row>
    <row r="81" spans="1:6" x14ac:dyDescent="0.35">
      <c r="A81" s="1">
        <v>46832</v>
      </c>
      <c r="E81">
        <f t="shared" si="1"/>
        <v>0</v>
      </c>
      <c r="F81" s="11"/>
    </row>
    <row r="82" spans="1:6" x14ac:dyDescent="0.35">
      <c r="A82" s="1">
        <v>46833</v>
      </c>
      <c r="E82">
        <f t="shared" si="1"/>
        <v>0</v>
      </c>
      <c r="F82" s="11"/>
    </row>
    <row r="83" spans="1:6" x14ac:dyDescent="0.35">
      <c r="A83" s="1">
        <v>46834</v>
      </c>
      <c r="E83">
        <f t="shared" si="1"/>
        <v>0</v>
      </c>
      <c r="F83" s="11"/>
    </row>
    <row r="84" spans="1:6" x14ac:dyDescent="0.35">
      <c r="A84" s="1">
        <v>46835</v>
      </c>
      <c r="E84">
        <f t="shared" si="1"/>
        <v>0</v>
      </c>
      <c r="F84" s="11"/>
    </row>
    <row r="85" spans="1:6" x14ac:dyDescent="0.35">
      <c r="A85" s="1">
        <v>46836</v>
      </c>
      <c r="C85">
        <f>SUM(B79:B85)</f>
        <v>0</v>
      </c>
      <c r="D85">
        <f>SUM(C85+C78+C71+C64+C57+C50+C43+C36+C29+C22+C15+C8)/12</f>
        <v>0</v>
      </c>
      <c r="E85">
        <f t="shared" si="1"/>
        <v>0</v>
      </c>
      <c r="F85" s="11"/>
    </row>
    <row r="86" spans="1:6" x14ac:dyDescent="0.35">
      <c r="A86" s="2">
        <v>46837</v>
      </c>
      <c r="B86" s="3">
        <v>0</v>
      </c>
      <c r="E86">
        <f t="shared" si="1"/>
        <v>0</v>
      </c>
      <c r="F86" s="11"/>
    </row>
    <row r="87" spans="1:6" x14ac:dyDescent="0.35">
      <c r="A87" s="2">
        <v>46838</v>
      </c>
      <c r="B87" s="3">
        <v>0</v>
      </c>
      <c r="E87">
        <f t="shared" si="1"/>
        <v>0</v>
      </c>
      <c r="F87" s="11"/>
    </row>
    <row r="88" spans="1:6" x14ac:dyDescent="0.35">
      <c r="A88" s="1">
        <v>46839</v>
      </c>
      <c r="E88">
        <f t="shared" si="1"/>
        <v>0</v>
      </c>
      <c r="F88" s="11"/>
    </row>
    <row r="89" spans="1:6" x14ac:dyDescent="0.35">
      <c r="A89" s="1">
        <v>46840</v>
      </c>
      <c r="E89">
        <f t="shared" si="1"/>
        <v>0</v>
      </c>
      <c r="F89" s="11"/>
    </row>
    <row r="90" spans="1:6" x14ac:dyDescent="0.35">
      <c r="A90" s="1">
        <v>46841</v>
      </c>
      <c r="E90">
        <f t="shared" si="1"/>
        <v>0</v>
      </c>
      <c r="F90" s="11"/>
    </row>
    <row r="91" spans="1:6" x14ac:dyDescent="0.35">
      <c r="A91" s="1">
        <v>46842</v>
      </c>
      <c r="E91">
        <f t="shared" si="1"/>
        <v>0</v>
      </c>
      <c r="F91" s="11"/>
    </row>
    <row r="92" spans="1:6" x14ac:dyDescent="0.35">
      <c r="A92" s="1">
        <v>46843</v>
      </c>
      <c r="C92">
        <f>SUM(B86:B92)</f>
        <v>0</v>
      </c>
      <c r="D92">
        <f>SUM(C92+C85+C78+C71+C64+C57+C50+C43+C36+C29+C22+C15+C8)/13</f>
        <v>0</v>
      </c>
      <c r="E92">
        <f t="shared" si="1"/>
        <v>0</v>
      </c>
      <c r="F92" s="11"/>
    </row>
    <row r="93" spans="1:6" x14ac:dyDescent="0.35">
      <c r="A93" s="2">
        <v>46844</v>
      </c>
      <c r="B93" s="3">
        <v>0</v>
      </c>
      <c r="E93">
        <f t="shared" si="1"/>
        <v>0</v>
      </c>
      <c r="F93" s="11"/>
    </row>
    <row r="94" spans="1:6" x14ac:dyDescent="0.35">
      <c r="A94" s="2">
        <v>46845</v>
      </c>
      <c r="B94" s="3">
        <v>0</v>
      </c>
      <c r="E94">
        <f t="shared" si="1"/>
        <v>0</v>
      </c>
      <c r="F94" s="11"/>
    </row>
    <row r="95" spans="1:6" x14ac:dyDescent="0.35">
      <c r="A95" s="1">
        <v>46846</v>
      </c>
      <c r="E95">
        <f t="shared" si="1"/>
        <v>0</v>
      </c>
      <c r="F95" s="11"/>
    </row>
    <row r="96" spans="1:6" x14ac:dyDescent="0.35">
      <c r="A96" s="1">
        <v>46847</v>
      </c>
      <c r="E96">
        <f t="shared" si="1"/>
        <v>0</v>
      </c>
      <c r="F96" s="11"/>
    </row>
    <row r="97" spans="1:6" x14ac:dyDescent="0.35">
      <c r="A97" s="1">
        <v>46848</v>
      </c>
      <c r="E97">
        <f t="shared" si="1"/>
        <v>0</v>
      </c>
      <c r="F97" s="11"/>
    </row>
    <row r="98" spans="1:6" x14ac:dyDescent="0.35">
      <c r="A98" s="1">
        <v>46849</v>
      </c>
      <c r="E98">
        <f t="shared" si="1"/>
        <v>0</v>
      </c>
      <c r="F98" s="11"/>
    </row>
    <row r="99" spans="1:6" x14ac:dyDescent="0.35">
      <c r="A99" s="1">
        <v>46850</v>
      </c>
      <c r="C99">
        <f>SUM(B93:B99)</f>
        <v>0</v>
      </c>
      <c r="D99">
        <f>SUM(C99+C92+C85+C78+C71+C64+C57+C50+C43+C36+C29+C22+C15+C8)/14</f>
        <v>0</v>
      </c>
      <c r="E99">
        <f t="shared" si="1"/>
        <v>0</v>
      </c>
      <c r="F99" s="11"/>
    </row>
    <row r="100" spans="1:6" x14ac:dyDescent="0.35">
      <c r="A100" s="2">
        <v>46851</v>
      </c>
      <c r="B100" s="3">
        <v>0</v>
      </c>
      <c r="E100">
        <f t="shared" si="1"/>
        <v>0</v>
      </c>
      <c r="F100" s="11"/>
    </row>
    <row r="101" spans="1:6" x14ac:dyDescent="0.35">
      <c r="A101" s="2">
        <v>46852</v>
      </c>
      <c r="B101" s="3">
        <v>0</v>
      </c>
      <c r="E101">
        <f t="shared" si="1"/>
        <v>0</v>
      </c>
      <c r="F101" s="11"/>
    </row>
    <row r="102" spans="1:6" x14ac:dyDescent="0.35">
      <c r="A102" s="1">
        <v>46853</v>
      </c>
      <c r="E102">
        <f t="shared" si="1"/>
        <v>0</v>
      </c>
      <c r="F102" s="11"/>
    </row>
    <row r="103" spans="1:6" x14ac:dyDescent="0.35">
      <c r="A103" s="1">
        <v>46854</v>
      </c>
      <c r="E103">
        <f t="shared" si="1"/>
        <v>0</v>
      </c>
      <c r="F103" s="11"/>
    </row>
    <row r="104" spans="1:6" x14ac:dyDescent="0.35">
      <c r="A104" s="1">
        <v>46855</v>
      </c>
      <c r="E104">
        <f t="shared" si="1"/>
        <v>0</v>
      </c>
      <c r="F104" s="11"/>
    </row>
    <row r="105" spans="1:6" x14ac:dyDescent="0.35">
      <c r="A105" s="1">
        <v>46856</v>
      </c>
      <c r="E105">
        <f t="shared" si="1"/>
        <v>0</v>
      </c>
      <c r="F105" s="11"/>
    </row>
    <row r="106" spans="1:6" x14ac:dyDescent="0.35">
      <c r="A106" s="4">
        <v>46857</v>
      </c>
      <c r="B106" s="5">
        <v>0</v>
      </c>
      <c r="C106">
        <f>SUM(B100:B106)</f>
        <v>0</v>
      </c>
      <c r="D106">
        <f>SUM(C106+C99+C92+C85+C78+C71+C64+C57+C50+C43+C36+C29+C22+C15+C8)/15</f>
        <v>0</v>
      </c>
      <c r="E106">
        <f t="shared" si="1"/>
        <v>0</v>
      </c>
      <c r="F106" s="11"/>
    </row>
    <row r="107" spans="1:6" x14ac:dyDescent="0.35">
      <c r="A107" s="2">
        <v>46858</v>
      </c>
      <c r="B107" s="3">
        <v>0</v>
      </c>
      <c r="E107">
        <f t="shared" si="1"/>
        <v>0</v>
      </c>
      <c r="F107" s="11"/>
    </row>
    <row r="108" spans="1:6" x14ac:dyDescent="0.35">
      <c r="A108" s="2">
        <v>46859</v>
      </c>
      <c r="B108" s="3">
        <v>0</v>
      </c>
      <c r="E108">
        <f t="shared" si="1"/>
        <v>0</v>
      </c>
      <c r="F108" s="11"/>
    </row>
    <row r="109" spans="1:6" x14ac:dyDescent="0.35">
      <c r="A109" s="4">
        <v>46860</v>
      </c>
      <c r="B109" s="5">
        <v>0</v>
      </c>
      <c r="E109">
        <f t="shared" si="1"/>
        <v>0</v>
      </c>
      <c r="F109" s="11"/>
    </row>
    <row r="110" spans="1:6" x14ac:dyDescent="0.35">
      <c r="A110" s="1">
        <v>46861</v>
      </c>
      <c r="E110">
        <f t="shared" si="1"/>
        <v>0</v>
      </c>
      <c r="F110" s="11"/>
    </row>
    <row r="111" spans="1:6" x14ac:dyDescent="0.35">
      <c r="A111" s="1">
        <v>46862</v>
      </c>
      <c r="E111">
        <f t="shared" si="1"/>
        <v>0</v>
      </c>
      <c r="F111" s="11"/>
    </row>
    <row r="112" spans="1:6" x14ac:dyDescent="0.35">
      <c r="A112" s="1">
        <v>46863</v>
      </c>
      <c r="E112">
        <f t="shared" si="1"/>
        <v>0</v>
      </c>
      <c r="F112" s="11"/>
    </row>
    <row r="113" spans="1:6" x14ac:dyDescent="0.35">
      <c r="A113" s="1">
        <v>46864</v>
      </c>
      <c r="C113">
        <f>SUM(B107:B113)</f>
        <v>0</v>
      </c>
      <c r="D113">
        <f>SUM(C113+C106+C99+C92+C85+C78+C71+C64+C57+C50+C43+C36+C29+C22+C15+C8)/16</f>
        <v>0</v>
      </c>
      <c r="E113">
        <f t="shared" si="1"/>
        <v>0</v>
      </c>
      <c r="F113" s="11"/>
    </row>
    <row r="114" spans="1:6" x14ac:dyDescent="0.35">
      <c r="A114" s="2">
        <v>46865</v>
      </c>
      <c r="B114" s="3">
        <v>0</v>
      </c>
      <c r="E114">
        <f t="shared" si="1"/>
        <v>0</v>
      </c>
      <c r="F114" s="11"/>
    </row>
    <row r="115" spans="1:6" x14ac:dyDescent="0.35">
      <c r="A115" s="2">
        <v>46866</v>
      </c>
      <c r="B115" s="3">
        <v>0</v>
      </c>
      <c r="E115">
        <f t="shared" si="1"/>
        <v>0</v>
      </c>
      <c r="F115" s="11"/>
    </row>
    <row r="116" spans="1:6" x14ac:dyDescent="0.35">
      <c r="A116" s="1">
        <v>46867</v>
      </c>
      <c r="E116">
        <f t="shared" si="1"/>
        <v>0</v>
      </c>
      <c r="F116" s="11"/>
    </row>
    <row r="117" spans="1:6" x14ac:dyDescent="0.35">
      <c r="A117" s="1">
        <v>46868</v>
      </c>
      <c r="E117">
        <f t="shared" si="1"/>
        <v>0</v>
      </c>
      <c r="F117" s="11"/>
    </row>
    <row r="118" spans="1:6" x14ac:dyDescent="0.35">
      <c r="A118" s="1">
        <v>46869</v>
      </c>
      <c r="E118">
        <f t="shared" si="1"/>
        <v>0</v>
      </c>
      <c r="F118" s="11"/>
    </row>
    <row r="119" spans="1:6" x14ac:dyDescent="0.35">
      <c r="A119" s="1">
        <v>46870</v>
      </c>
      <c r="E119">
        <f t="shared" si="1"/>
        <v>0</v>
      </c>
      <c r="F119" s="11"/>
    </row>
    <row r="120" spans="1:6" x14ac:dyDescent="0.35">
      <c r="A120" s="1">
        <v>46871</v>
      </c>
      <c r="C120">
        <f>SUM(B114:B120)</f>
        <v>0</v>
      </c>
      <c r="D120">
        <f>SUM(C120+C113+C106+C99+C92+C85+C78+C71+C64+C57+C50+C43+C36+C29+C22+C15+C8)/17</f>
        <v>0</v>
      </c>
      <c r="E120">
        <f t="shared" si="1"/>
        <v>0</v>
      </c>
      <c r="F120" s="11"/>
    </row>
    <row r="121" spans="1:6" x14ac:dyDescent="0.35">
      <c r="A121" s="2">
        <v>46872</v>
      </c>
      <c r="B121" s="3">
        <v>0</v>
      </c>
      <c r="E121">
        <f t="shared" si="1"/>
        <v>0</v>
      </c>
      <c r="F121" s="11"/>
    </row>
    <row r="122" spans="1:6" x14ac:dyDescent="0.35">
      <c r="A122" s="2">
        <v>46873</v>
      </c>
      <c r="B122" s="3">
        <v>0</v>
      </c>
      <c r="E122">
        <f t="shared" si="1"/>
        <v>0</v>
      </c>
      <c r="F122" s="11"/>
    </row>
    <row r="123" spans="1:6" x14ac:dyDescent="0.35">
      <c r="A123" s="4">
        <v>46874</v>
      </c>
      <c r="B123" s="5">
        <v>0</v>
      </c>
      <c r="E123">
        <f t="shared" si="1"/>
        <v>0</v>
      </c>
      <c r="F123" s="11"/>
    </row>
    <row r="124" spans="1:6" x14ac:dyDescent="0.35">
      <c r="A124" s="1">
        <v>46875</v>
      </c>
      <c r="E124">
        <f t="shared" si="1"/>
        <v>0</v>
      </c>
      <c r="F124" s="11"/>
    </row>
    <row r="125" spans="1:6" x14ac:dyDescent="0.35">
      <c r="A125" s="1">
        <v>46876</v>
      </c>
      <c r="E125">
        <f t="shared" si="1"/>
        <v>0</v>
      </c>
      <c r="F125" s="11"/>
    </row>
    <row r="126" spans="1:6" x14ac:dyDescent="0.35">
      <c r="A126" s="1">
        <v>46877</v>
      </c>
      <c r="E126">
        <f t="shared" si="1"/>
        <v>0</v>
      </c>
      <c r="F126" s="11"/>
    </row>
    <row r="127" spans="1:6" x14ac:dyDescent="0.35">
      <c r="A127" s="1">
        <v>46878</v>
      </c>
      <c r="C127">
        <f>SUM(B121:B127)</f>
        <v>0</v>
      </c>
      <c r="D127">
        <f>SUM(C127+C120+C113+C106+C99+C92+C85+C78+C71+C64+C57+C50+C43+C36+C29+C22+C15+C8)/18</f>
        <v>0</v>
      </c>
      <c r="E127">
        <f t="shared" si="1"/>
        <v>0</v>
      </c>
      <c r="F127" s="11"/>
    </row>
    <row r="128" spans="1:6" x14ac:dyDescent="0.35">
      <c r="A128" s="2">
        <v>46879</v>
      </c>
      <c r="B128" s="3">
        <v>0</v>
      </c>
      <c r="E128">
        <f t="shared" si="1"/>
        <v>0</v>
      </c>
      <c r="F128" s="11"/>
    </row>
    <row r="129" spans="1:6" x14ac:dyDescent="0.35">
      <c r="A129" s="2">
        <v>46880</v>
      </c>
      <c r="B129" s="3">
        <v>0</v>
      </c>
      <c r="E129">
        <f t="shared" si="1"/>
        <v>0</v>
      </c>
      <c r="F129" s="11"/>
    </row>
    <row r="130" spans="1:6" x14ac:dyDescent="0.35">
      <c r="A130" s="1">
        <v>46881</v>
      </c>
      <c r="E130">
        <f t="shared" si="1"/>
        <v>0</v>
      </c>
      <c r="F130" s="11"/>
    </row>
    <row r="131" spans="1:6" x14ac:dyDescent="0.35">
      <c r="A131" s="1">
        <v>46882</v>
      </c>
      <c r="E131">
        <f t="shared" si="1"/>
        <v>0</v>
      </c>
      <c r="F131" s="11"/>
    </row>
    <row r="132" spans="1:6" x14ac:dyDescent="0.35">
      <c r="A132" s="1">
        <v>46883</v>
      </c>
      <c r="E132">
        <f t="shared" ref="E132:E195" si="2">SUM(B132)+E131</f>
        <v>0</v>
      </c>
      <c r="F132" s="11"/>
    </row>
    <row r="133" spans="1:6" x14ac:dyDescent="0.35">
      <c r="A133" s="1">
        <v>46884</v>
      </c>
      <c r="E133">
        <f t="shared" si="2"/>
        <v>0</v>
      </c>
      <c r="F133" s="11"/>
    </row>
    <row r="134" spans="1:6" x14ac:dyDescent="0.35">
      <c r="A134" s="1">
        <v>46885</v>
      </c>
      <c r="C134">
        <f>SUM(B128:B134)</f>
        <v>0</v>
      </c>
      <c r="D134">
        <f>SUM(C134+C127+C120+C113+C106+C99+C92+C85+C78+C71+C64+C57+C50+C43+C36+C29+C22+C15+C8)/19</f>
        <v>0</v>
      </c>
      <c r="E134">
        <f t="shared" si="2"/>
        <v>0</v>
      </c>
      <c r="F134" s="11"/>
    </row>
    <row r="135" spans="1:6" x14ac:dyDescent="0.35">
      <c r="A135" s="2">
        <v>46886</v>
      </c>
      <c r="B135" s="3">
        <v>0</v>
      </c>
      <c r="E135">
        <f t="shared" si="2"/>
        <v>0</v>
      </c>
      <c r="F135" s="11"/>
    </row>
    <row r="136" spans="1:6" x14ac:dyDescent="0.35">
      <c r="A136" s="2">
        <v>46887</v>
      </c>
      <c r="B136" s="3">
        <v>0</v>
      </c>
      <c r="E136">
        <f t="shared" si="2"/>
        <v>0</v>
      </c>
      <c r="F136" s="11"/>
    </row>
    <row r="137" spans="1:6" x14ac:dyDescent="0.35">
      <c r="A137" s="1">
        <v>46888</v>
      </c>
      <c r="E137">
        <f t="shared" si="2"/>
        <v>0</v>
      </c>
      <c r="F137" s="11"/>
    </row>
    <row r="138" spans="1:6" x14ac:dyDescent="0.35">
      <c r="A138" s="1">
        <v>46889</v>
      </c>
      <c r="E138">
        <f t="shared" si="2"/>
        <v>0</v>
      </c>
      <c r="F138" s="11"/>
    </row>
    <row r="139" spans="1:6" x14ac:dyDescent="0.35">
      <c r="A139" s="1">
        <v>46890</v>
      </c>
      <c r="E139">
        <f t="shared" si="2"/>
        <v>0</v>
      </c>
      <c r="F139" s="11"/>
    </row>
    <row r="140" spans="1:6" x14ac:dyDescent="0.35">
      <c r="A140" s="1">
        <v>46891</v>
      </c>
      <c r="E140">
        <f t="shared" si="2"/>
        <v>0</v>
      </c>
      <c r="F140" s="11"/>
    </row>
    <row r="141" spans="1:6" x14ac:dyDescent="0.35">
      <c r="A141" s="1">
        <v>46892</v>
      </c>
      <c r="C141">
        <f>SUM(B135:B141)</f>
        <v>0</v>
      </c>
      <c r="D141">
        <f>SUM(C141+C134+C127+C120+C113+C106+C99+C92+C85+C78+C71+C64+C57+C50+C43+C36+C29+C22+C15+C8)/20</f>
        <v>0</v>
      </c>
      <c r="E141">
        <f t="shared" si="2"/>
        <v>0</v>
      </c>
      <c r="F141" s="11"/>
    </row>
    <row r="142" spans="1:6" x14ac:dyDescent="0.35">
      <c r="A142" s="2">
        <v>46893</v>
      </c>
      <c r="B142" s="3">
        <v>0</v>
      </c>
      <c r="E142">
        <f t="shared" si="2"/>
        <v>0</v>
      </c>
      <c r="F142" s="11"/>
    </row>
    <row r="143" spans="1:6" x14ac:dyDescent="0.35">
      <c r="A143" s="2">
        <v>46894</v>
      </c>
      <c r="B143" s="3">
        <v>0</v>
      </c>
      <c r="E143">
        <f t="shared" si="2"/>
        <v>0</v>
      </c>
      <c r="F143" s="11"/>
    </row>
    <row r="144" spans="1:6" x14ac:dyDescent="0.35">
      <c r="A144" s="1">
        <v>46895</v>
      </c>
      <c r="E144">
        <f t="shared" si="2"/>
        <v>0</v>
      </c>
      <c r="F144" s="11"/>
    </row>
    <row r="145" spans="1:6" x14ac:dyDescent="0.35">
      <c r="A145" s="1">
        <v>46896</v>
      </c>
      <c r="E145">
        <f t="shared" si="2"/>
        <v>0</v>
      </c>
      <c r="F145" s="11"/>
    </row>
    <row r="146" spans="1:6" x14ac:dyDescent="0.35">
      <c r="A146" s="1">
        <v>46897</v>
      </c>
      <c r="E146">
        <f t="shared" si="2"/>
        <v>0</v>
      </c>
      <c r="F146" s="11"/>
    </row>
    <row r="147" spans="1:6" x14ac:dyDescent="0.35">
      <c r="A147" s="1">
        <v>46898</v>
      </c>
      <c r="E147">
        <f t="shared" si="2"/>
        <v>0</v>
      </c>
      <c r="F147" s="11"/>
    </row>
    <row r="148" spans="1:6" x14ac:dyDescent="0.35">
      <c r="A148" s="1">
        <v>46899</v>
      </c>
      <c r="C148">
        <f>SUM(B142:B148)</f>
        <v>0</v>
      </c>
      <c r="D148">
        <f>SUM(C148+C141+C134+C127+C120+C113+C106+C99+C92+C85+C78+C71+C64+C57+C50+C43+C36+C29+C22+C15+C8)/21</f>
        <v>0</v>
      </c>
      <c r="E148">
        <f t="shared" si="2"/>
        <v>0</v>
      </c>
      <c r="F148" s="11"/>
    </row>
    <row r="149" spans="1:6" x14ac:dyDescent="0.35">
      <c r="A149" s="2">
        <v>46900</v>
      </c>
      <c r="B149" s="3">
        <v>0</v>
      </c>
      <c r="E149">
        <f t="shared" si="2"/>
        <v>0</v>
      </c>
      <c r="F149" s="11"/>
    </row>
    <row r="150" spans="1:6" x14ac:dyDescent="0.35">
      <c r="A150" s="2">
        <v>46901</v>
      </c>
      <c r="B150" s="3">
        <v>0</v>
      </c>
      <c r="E150">
        <f t="shared" si="2"/>
        <v>0</v>
      </c>
      <c r="F150" s="11"/>
    </row>
    <row r="151" spans="1:6" x14ac:dyDescent="0.35">
      <c r="A151" s="4">
        <v>46902</v>
      </c>
      <c r="B151" s="5"/>
      <c r="E151">
        <f t="shared" si="2"/>
        <v>0</v>
      </c>
      <c r="F151" s="11"/>
    </row>
    <row r="152" spans="1:6" x14ac:dyDescent="0.35">
      <c r="A152" s="1">
        <v>46903</v>
      </c>
      <c r="E152">
        <f t="shared" si="2"/>
        <v>0</v>
      </c>
      <c r="F152" s="11"/>
    </row>
    <row r="153" spans="1:6" x14ac:dyDescent="0.35">
      <c r="A153" s="1">
        <v>46904</v>
      </c>
      <c r="E153">
        <f t="shared" si="2"/>
        <v>0</v>
      </c>
      <c r="F153" s="11"/>
    </row>
    <row r="154" spans="1:6" x14ac:dyDescent="0.35">
      <c r="A154" s="1">
        <v>46905</v>
      </c>
      <c r="E154">
        <f t="shared" si="2"/>
        <v>0</v>
      </c>
      <c r="F154" s="11"/>
    </row>
    <row r="155" spans="1:6" x14ac:dyDescent="0.35">
      <c r="A155" s="1">
        <v>46906</v>
      </c>
      <c r="C155">
        <f>SUM(B149:B155)</f>
        <v>0</v>
      </c>
      <c r="D155">
        <f>SUM(C155+C148+C141+C134+C127+C120+C113+C106+C99+C92+C85+C78+C71+C64+C57+C50+C43+C36+C29+C22+C15+C8)/22</f>
        <v>0</v>
      </c>
      <c r="E155">
        <f t="shared" si="2"/>
        <v>0</v>
      </c>
      <c r="F155" s="11"/>
    </row>
    <row r="156" spans="1:6" x14ac:dyDescent="0.35">
      <c r="A156" s="2">
        <v>46907</v>
      </c>
      <c r="B156" s="3">
        <v>0</v>
      </c>
      <c r="E156">
        <f t="shared" si="2"/>
        <v>0</v>
      </c>
      <c r="F156" s="11"/>
    </row>
    <row r="157" spans="1:6" x14ac:dyDescent="0.35">
      <c r="A157" s="2">
        <v>46908</v>
      </c>
      <c r="B157" s="3">
        <v>0</v>
      </c>
      <c r="E157">
        <f t="shared" si="2"/>
        <v>0</v>
      </c>
      <c r="F157" s="11"/>
    </row>
    <row r="158" spans="1:6" x14ac:dyDescent="0.35">
      <c r="A158" s="1">
        <v>46909</v>
      </c>
      <c r="E158">
        <f t="shared" si="2"/>
        <v>0</v>
      </c>
      <c r="F158" s="11"/>
    </row>
    <row r="159" spans="1:6" x14ac:dyDescent="0.35">
      <c r="A159" s="1">
        <v>46910</v>
      </c>
      <c r="E159">
        <f t="shared" si="2"/>
        <v>0</v>
      </c>
      <c r="F159" s="11"/>
    </row>
    <row r="160" spans="1:6" x14ac:dyDescent="0.35">
      <c r="A160" s="1">
        <v>46911</v>
      </c>
      <c r="E160">
        <f t="shared" si="2"/>
        <v>0</v>
      </c>
      <c r="F160" s="11"/>
    </row>
    <row r="161" spans="1:6" x14ac:dyDescent="0.35">
      <c r="A161" s="1">
        <v>46912</v>
      </c>
      <c r="E161">
        <f t="shared" si="2"/>
        <v>0</v>
      </c>
      <c r="F161" s="11"/>
    </row>
    <row r="162" spans="1:6" x14ac:dyDescent="0.35">
      <c r="A162" s="1">
        <v>46913</v>
      </c>
      <c r="C162">
        <f>SUM(B156:B162)</f>
        <v>0</v>
      </c>
      <c r="D162">
        <f>SUM(C162+C155+C148+C141+C134+C127+C120+C113+C106+C99+C92+C85+C78+C71+C64+C57+C50+C43+C36+C29+C22+C15+C8)/23</f>
        <v>0</v>
      </c>
      <c r="E162">
        <f t="shared" si="2"/>
        <v>0</v>
      </c>
      <c r="F162" s="11"/>
    </row>
    <row r="163" spans="1:6" x14ac:dyDescent="0.35">
      <c r="A163" s="2">
        <v>46914</v>
      </c>
      <c r="B163" s="3">
        <v>0</v>
      </c>
      <c r="E163">
        <f t="shared" si="2"/>
        <v>0</v>
      </c>
      <c r="F163" s="11"/>
    </row>
    <row r="164" spans="1:6" x14ac:dyDescent="0.35">
      <c r="A164" s="2">
        <v>46915</v>
      </c>
      <c r="B164" s="3">
        <v>0</v>
      </c>
      <c r="E164">
        <f t="shared" si="2"/>
        <v>0</v>
      </c>
      <c r="F164" s="11"/>
    </row>
    <row r="165" spans="1:6" x14ac:dyDescent="0.35">
      <c r="A165" s="1">
        <v>46916</v>
      </c>
      <c r="E165">
        <f t="shared" si="2"/>
        <v>0</v>
      </c>
      <c r="F165" s="11"/>
    </row>
    <row r="166" spans="1:6" x14ac:dyDescent="0.35">
      <c r="A166" s="1">
        <v>46917</v>
      </c>
      <c r="E166">
        <f t="shared" si="2"/>
        <v>0</v>
      </c>
      <c r="F166" s="11"/>
    </row>
    <row r="167" spans="1:6" x14ac:dyDescent="0.35">
      <c r="A167" s="1">
        <v>46918</v>
      </c>
      <c r="E167">
        <f t="shared" si="2"/>
        <v>0</v>
      </c>
      <c r="F167" s="11"/>
    </row>
    <row r="168" spans="1:6" x14ac:dyDescent="0.35">
      <c r="A168" s="1">
        <v>46919</v>
      </c>
      <c r="E168">
        <f t="shared" si="2"/>
        <v>0</v>
      </c>
      <c r="F168" s="11"/>
    </row>
    <row r="169" spans="1:6" x14ac:dyDescent="0.35">
      <c r="A169" s="1">
        <v>46920</v>
      </c>
      <c r="C169">
        <f>SUM(B163:B169)</f>
        <v>0</v>
      </c>
      <c r="D169">
        <f>SUM(C169+C162+C155+C148+C141+C134+C127+C120+C113+C106+C99+C92+C85+C78+C71+C64+C57+C50+C43+C36+C29+C22+C15+C8)/24</f>
        <v>0</v>
      </c>
      <c r="E169">
        <f t="shared" si="2"/>
        <v>0</v>
      </c>
      <c r="F169" s="11"/>
    </row>
    <row r="170" spans="1:6" x14ac:dyDescent="0.35">
      <c r="A170" s="2">
        <v>46921</v>
      </c>
      <c r="B170" s="3">
        <v>0</v>
      </c>
      <c r="E170">
        <f t="shared" si="2"/>
        <v>0</v>
      </c>
      <c r="F170" s="11"/>
    </row>
    <row r="171" spans="1:6" x14ac:dyDescent="0.35">
      <c r="A171" s="2">
        <v>46922</v>
      </c>
      <c r="B171" s="3">
        <v>0</v>
      </c>
      <c r="E171">
        <f t="shared" si="2"/>
        <v>0</v>
      </c>
      <c r="F171" s="11"/>
    </row>
    <row r="172" spans="1:6" x14ac:dyDescent="0.35">
      <c r="A172" s="1">
        <v>46923</v>
      </c>
      <c r="E172">
        <f t="shared" si="2"/>
        <v>0</v>
      </c>
      <c r="F172" s="11"/>
    </row>
    <row r="173" spans="1:6" x14ac:dyDescent="0.35">
      <c r="A173" s="1">
        <v>46924</v>
      </c>
      <c r="E173">
        <f t="shared" si="2"/>
        <v>0</v>
      </c>
      <c r="F173" s="11"/>
    </row>
    <row r="174" spans="1:6" x14ac:dyDescent="0.35">
      <c r="A174" s="1">
        <v>46925</v>
      </c>
      <c r="E174">
        <f t="shared" si="2"/>
        <v>0</v>
      </c>
      <c r="F174" s="11"/>
    </row>
    <row r="175" spans="1:6" x14ac:dyDescent="0.35">
      <c r="A175" s="1">
        <v>46926</v>
      </c>
      <c r="E175">
        <f t="shared" si="2"/>
        <v>0</v>
      </c>
      <c r="F175" s="11"/>
    </row>
    <row r="176" spans="1:6" x14ac:dyDescent="0.35">
      <c r="A176" s="1">
        <v>46927</v>
      </c>
      <c r="C176">
        <f>SUM(B170:B176)</f>
        <v>0</v>
      </c>
      <c r="D176">
        <f>SUM(C176+C169+C162+C155+C148+C141+C134+C127+C120+C113+C106+C99+C92+C85+C78+C71+C64+C57+C50+C43+C36+C29+C22+C15+C8)/25</f>
        <v>0</v>
      </c>
      <c r="E176">
        <f t="shared" si="2"/>
        <v>0</v>
      </c>
      <c r="F176" s="11"/>
    </row>
    <row r="177" spans="1:6" x14ac:dyDescent="0.35">
      <c r="A177" s="2">
        <v>46928</v>
      </c>
      <c r="B177" s="3">
        <v>0</v>
      </c>
      <c r="E177">
        <f t="shared" si="2"/>
        <v>0</v>
      </c>
      <c r="F177" s="11"/>
    </row>
    <row r="178" spans="1:6" x14ac:dyDescent="0.35">
      <c r="A178" s="2">
        <v>46929</v>
      </c>
      <c r="B178" s="3">
        <v>0</v>
      </c>
      <c r="E178">
        <f t="shared" si="2"/>
        <v>0</v>
      </c>
      <c r="F178" s="11"/>
    </row>
    <row r="179" spans="1:6" x14ac:dyDescent="0.35">
      <c r="A179" s="1">
        <v>46930</v>
      </c>
      <c r="E179">
        <f t="shared" si="2"/>
        <v>0</v>
      </c>
      <c r="F179" s="11"/>
    </row>
    <row r="180" spans="1:6" x14ac:dyDescent="0.35">
      <c r="A180" s="1">
        <v>46931</v>
      </c>
      <c r="E180">
        <f t="shared" si="2"/>
        <v>0</v>
      </c>
      <c r="F180" s="11"/>
    </row>
    <row r="181" spans="1:6" x14ac:dyDescent="0.35">
      <c r="A181" s="1">
        <v>46932</v>
      </c>
      <c r="E181">
        <f t="shared" si="2"/>
        <v>0</v>
      </c>
      <c r="F181" s="11"/>
    </row>
    <row r="182" spans="1:6" x14ac:dyDescent="0.35">
      <c r="A182" s="1">
        <v>46933</v>
      </c>
      <c r="E182">
        <f t="shared" si="2"/>
        <v>0</v>
      </c>
      <c r="F182" s="11"/>
    </row>
    <row r="183" spans="1:6" x14ac:dyDescent="0.35">
      <c r="A183" s="1">
        <v>46934</v>
      </c>
      <c r="C183">
        <f>SUM(B177:B183)</f>
        <v>0</v>
      </c>
      <c r="D183">
        <f>SUM(C183+C176+C169+C162+C155+C148+C141+C134+C127+C120+C113+C106+C99+C92+C85+C78+C71+C64+C57+C50+C43+C36+C29+C22+C15+C8)/26</f>
        <v>0</v>
      </c>
      <c r="E183">
        <f t="shared" si="2"/>
        <v>0</v>
      </c>
      <c r="F183" s="11"/>
    </row>
    <row r="184" spans="1:6" x14ac:dyDescent="0.35">
      <c r="A184" s="2">
        <v>46935</v>
      </c>
      <c r="B184" s="3">
        <v>0</v>
      </c>
      <c r="E184">
        <f t="shared" si="2"/>
        <v>0</v>
      </c>
      <c r="F184" s="11"/>
    </row>
    <row r="185" spans="1:6" x14ac:dyDescent="0.35">
      <c r="A185" s="2">
        <v>46936</v>
      </c>
      <c r="B185" s="3">
        <v>0</v>
      </c>
      <c r="E185">
        <f t="shared" si="2"/>
        <v>0</v>
      </c>
      <c r="F185" s="11"/>
    </row>
    <row r="186" spans="1:6" x14ac:dyDescent="0.35">
      <c r="A186" s="1">
        <v>46937</v>
      </c>
      <c r="E186">
        <f t="shared" si="2"/>
        <v>0</v>
      </c>
      <c r="F186" s="11"/>
    </row>
    <row r="187" spans="1:6" x14ac:dyDescent="0.35">
      <c r="A187" s="1">
        <v>46938</v>
      </c>
      <c r="E187">
        <f t="shared" si="2"/>
        <v>0</v>
      </c>
      <c r="F187" s="11"/>
    </row>
    <row r="188" spans="1:6" x14ac:dyDescent="0.35">
      <c r="A188" s="1">
        <v>46939</v>
      </c>
      <c r="E188">
        <f t="shared" si="2"/>
        <v>0</v>
      </c>
      <c r="F188" s="11"/>
    </row>
    <row r="189" spans="1:6" x14ac:dyDescent="0.35">
      <c r="A189" s="1">
        <v>46940</v>
      </c>
      <c r="E189">
        <f t="shared" si="2"/>
        <v>0</v>
      </c>
      <c r="F189" s="11"/>
    </row>
    <row r="190" spans="1:6" x14ac:dyDescent="0.35">
      <c r="A190" s="1">
        <v>46941</v>
      </c>
      <c r="C190">
        <f>SUM(B184:B190)</f>
        <v>0</v>
      </c>
      <c r="D190">
        <f>SUM(C190+C183+C176+C169+C162+C155+C148+C141+C134+C127+C120+C113+C106+C99+C92+C85+C78+C71+C64+C57+C50+C43+C36+C29+C22+C15+C8)/27</f>
        <v>0</v>
      </c>
      <c r="E190">
        <f t="shared" si="2"/>
        <v>0</v>
      </c>
      <c r="F190" s="11"/>
    </row>
    <row r="191" spans="1:6" x14ac:dyDescent="0.35">
      <c r="A191" s="2">
        <v>46942</v>
      </c>
      <c r="B191" s="3">
        <v>0</v>
      </c>
      <c r="E191">
        <f t="shared" si="2"/>
        <v>0</v>
      </c>
      <c r="F191" s="11"/>
    </row>
    <row r="192" spans="1:6" x14ac:dyDescent="0.35">
      <c r="A192" s="2">
        <v>46943</v>
      </c>
      <c r="B192" s="3">
        <v>0</v>
      </c>
      <c r="E192">
        <f t="shared" si="2"/>
        <v>0</v>
      </c>
      <c r="F192" s="11"/>
    </row>
    <row r="193" spans="1:6" x14ac:dyDescent="0.35">
      <c r="A193" s="1">
        <v>46944</v>
      </c>
      <c r="E193">
        <f t="shared" si="2"/>
        <v>0</v>
      </c>
      <c r="F193" s="11"/>
    </row>
    <row r="194" spans="1:6" x14ac:dyDescent="0.35">
      <c r="A194" s="1">
        <v>46945</v>
      </c>
      <c r="E194">
        <f t="shared" si="2"/>
        <v>0</v>
      </c>
      <c r="F194" s="11"/>
    </row>
    <row r="195" spans="1:6" x14ac:dyDescent="0.35">
      <c r="A195" s="1">
        <v>46946</v>
      </c>
      <c r="E195">
        <f t="shared" si="2"/>
        <v>0</v>
      </c>
      <c r="F195" s="11"/>
    </row>
    <row r="196" spans="1:6" x14ac:dyDescent="0.35">
      <c r="A196" s="1">
        <v>46947</v>
      </c>
      <c r="E196">
        <f t="shared" ref="E196:E259" si="3">SUM(B196)+E195</f>
        <v>0</v>
      </c>
      <c r="F196" s="11"/>
    </row>
    <row r="197" spans="1:6" x14ac:dyDescent="0.35">
      <c r="A197" s="1">
        <v>46948</v>
      </c>
      <c r="C197">
        <f>SUM(B191:B197)</f>
        <v>0</v>
      </c>
      <c r="D197">
        <f>SUM(C197+C190+C183+C176+C169+C162+C155+C148+C141+C134+C127+C120+C113+C106+C99+C92+C85+C78+C71+C64+C57+C50+C43+C36+C29+C22+C15+C8)/28</f>
        <v>0</v>
      </c>
      <c r="E197">
        <f t="shared" si="3"/>
        <v>0</v>
      </c>
      <c r="F197" s="11"/>
    </row>
    <row r="198" spans="1:6" x14ac:dyDescent="0.35">
      <c r="A198" s="2">
        <v>46949</v>
      </c>
      <c r="B198" s="3">
        <v>0</v>
      </c>
      <c r="E198">
        <f t="shared" si="3"/>
        <v>0</v>
      </c>
      <c r="F198" s="11"/>
    </row>
    <row r="199" spans="1:6" x14ac:dyDescent="0.35">
      <c r="A199" s="2">
        <v>46950</v>
      </c>
      <c r="B199" s="3">
        <v>0</v>
      </c>
      <c r="E199">
        <f t="shared" si="3"/>
        <v>0</v>
      </c>
      <c r="F199" s="11"/>
    </row>
    <row r="200" spans="1:6" x14ac:dyDescent="0.35">
      <c r="A200" s="1">
        <v>46951</v>
      </c>
      <c r="E200">
        <f t="shared" si="3"/>
        <v>0</v>
      </c>
      <c r="F200" s="11"/>
    </row>
    <row r="201" spans="1:6" x14ac:dyDescent="0.35">
      <c r="A201" s="1">
        <v>46952</v>
      </c>
      <c r="E201">
        <f t="shared" si="3"/>
        <v>0</v>
      </c>
      <c r="F201" s="11"/>
    </row>
    <row r="202" spans="1:6" x14ac:dyDescent="0.35">
      <c r="A202" s="1">
        <v>46953</v>
      </c>
      <c r="E202">
        <f t="shared" si="3"/>
        <v>0</v>
      </c>
      <c r="F202" s="11"/>
    </row>
    <row r="203" spans="1:6" x14ac:dyDescent="0.35">
      <c r="A203" s="1">
        <v>46954</v>
      </c>
      <c r="E203">
        <f t="shared" si="3"/>
        <v>0</v>
      </c>
      <c r="F203" s="11"/>
    </row>
    <row r="204" spans="1:6" x14ac:dyDescent="0.35">
      <c r="A204" s="1">
        <v>46955</v>
      </c>
      <c r="C204">
        <f>SUM(B198:B204)</f>
        <v>0</v>
      </c>
      <c r="D204">
        <f>SUM(C204+C197+C190+C183+C176+C169+C162+C155+C148+C141+C134+C127+C120+C113+C106+C99+C92+C85+C78+C71+C64+C57+C50+C43+C36+C29+C22+C15+C8)/29</f>
        <v>0</v>
      </c>
      <c r="E204">
        <f t="shared" si="3"/>
        <v>0</v>
      </c>
      <c r="F204" s="11"/>
    </row>
    <row r="205" spans="1:6" x14ac:dyDescent="0.35">
      <c r="A205" s="2">
        <v>46956</v>
      </c>
      <c r="B205" s="3">
        <v>0</v>
      </c>
      <c r="E205">
        <f t="shared" si="3"/>
        <v>0</v>
      </c>
      <c r="F205" s="11"/>
    </row>
    <row r="206" spans="1:6" x14ac:dyDescent="0.35">
      <c r="A206" s="2">
        <v>46957</v>
      </c>
      <c r="B206" s="3">
        <v>0</v>
      </c>
      <c r="E206">
        <f t="shared" si="3"/>
        <v>0</v>
      </c>
      <c r="F206" s="11"/>
    </row>
    <row r="207" spans="1:6" x14ac:dyDescent="0.35">
      <c r="A207" s="1">
        <v>46958</v>
      </c>
      <c r="E207">
        <f t="shared" si="3"/>
        <v>0</v>
      </c>
      <c r="F207" s="11"/>
    </row>
    <row r="208" spans="1:6" x14ac:dyDescent="0.35">
      <c r="A208" s="1">
        <v>46959</v>
      </c>
      <c r="E208">
        <f t="shared" si="3"/>
        <v>0</v>
      </c>
      <c r="F208" s="11"/>
    </row>
    <row r="209" spans="1:6" x14ac:dyDescent="0.35">
      <c r="A209" s="1">
        <v>46960</v>
      </c>
      <c r="E209">
        <f t="shared" si="3"/>
        <v>0</v>
      </c>
      <c r="F209" s="11"/>
    </row>
    <row r="210" spans="1:6" x14ac:dyDescent="0.35">
      <c r="A210" s="1">
        <v>46961</v>
      </c>
      <c r="E210">
        <f t="shared" si="3"/>
        <v>0</v>
      </c>
      <c r="F210" s="11"/>
    </row>
    <row r="211" spans="1:6" x14ac:dyDescent="0.35">
      <c r="A211" s="1">
        <v>46962</v>
      </c>
      <c r="C211">
        <f>SUM(B205:B211)</f>
        <v>0</v>
      </c>
      <c r="D211">
        <f>SUM(C211+C204+C197+C190+C183+C176+C169+C162+C155+C148+C141+C134+C127+C120+C113+C106+C99+C92+C85+C78+C71+C64+C57+C50+C43+C36+C29+C22+C15+C8)/30</f>
        <v>0</v>
      </c>
      <c r="E211">
        <f t="shared" si="3"/>
        <v>0</v>
      </c>
      <c r="F211" s="11"/>
    </row>
    <row r="212" spans="1:6" x14ac:dyDescent="0.35">
      <c r="A212" s="2">
        <v>46963</v>
      </c>
      <c r="B212" s="3">
        <v>0</v>
      </c>
      <c r="E212">
        <f t="shared" si="3"/>
        <v>0</v>
      </c>
      <c r="F212" s="11"/>
    </row>
    <row r="213" spans="1:6" x14ac:dyDescent="0.35">
      <c r="A213" s="2">
        <v>46964</v>
      </c>
      <c r="B213" s="3">
        <v>0</v>
      </c>
      <c r="E213">
        <f t="shared" si="3"/>
        <v>0</v>
      </c>
      <c r="F213" s="11"/>
    </row>
    <row r="214" spans="1:6" x14ac:dyDescent="0.35">
      <c r="A214" s="1">
        <v>46965</v>
      </c>
      <c r="E214">
        <f t="shared" si="3"/>
        <v>0</v>
      </c>
      <c r="F214" s="11"/>
    </row>
    <row r="215" spans="1:6" x14ac:dyDescent="0.35">
      <c r="A215" s="1">
        <v>46966</v>
      </c>
      <c r="E215">
        <f t="shared" si="3"/>
        <v>0</v>
      </c>
      <c r="F215" s="11"/>
    </row>
    <row r="216" spans="1:6" x14ac:dyDescent="0.35">
      <c r="A216" s="1">
        <v>46967</v>
      </c>
      <c r="E216">
        <f t="shared" si="3"/>
        <v>0</v>
      </c>
      <c r="F216" s="11"/>
    </row>
    <row r="217" spans="1:6" x14ac:dyDescent="0.35">
      <c r="A217" s="1">
        <v>46968</v>
      </c>
      <c r="E217">
        <f t="shared" si="3"/>
        <v>0</v>
      </c>
      <c r="F217" s="11"/>
    </row>
    <row r="218" spans="1:6" x14ac:dyDescent="0.35">
      <c r="A218" s="1">
        <v>46969</v>
      </c>
      <c r="C218">
        <f>SUM(B212:B218)</f>
        <v>0</v>
      </c>
      <c r="D218">
        <f>SUM(C218+C211+C204+C197+C190+C183+C176+C169+C162+C155+C148+C141+C134+C127+C120+C113+C106+C99+C92+C85+C78+C71+C64+C57+C50+C43+C36+C29+C22+C15+C8)/31</f>
        <v>0</v>
      </c>
      <c r="E218">
        <f t="shared" si="3"/>
        <v>0</v>
      </c>
      <c r="F218" s="11"/>
    </row>
    <row r="219" spans="1:6" x14ac:dyDescent="0.35">
      <c r="A219" s="2">
        <v>46970</v>
      </c>
      <c r="B219" s="3">
        <v>0</v>
      </c>
      <c r="E219">
        <f t="shared" si="3"/>
        <v>0</v>
      </c>
      <c r="F219" s="11"/>
    </row>
    <row r="220" spans="1:6" x14ac:dyDescent="0.35">
      <c r="A220" s="2">
        <v>46971</v>
      </c>
      <c r="B220" s="3">
        <v>0</v>
      </c>
      <c r="E220">
        <f t="shared" si="3"/>
        <v>0</v>
      </c>
      <c r="F220" s="11"/>
    </row>
    <row r="221" spans="1:6" x14ac:dyDescent="0.35">
      <c r="A221" s="1">
        <v>46972</v>
      </c>
      <c r="E221">
        <f t="shared" si="3"/>
        <v>0</v>
      </c>
      <c r="F221" s="11"/>
    </row>
    <row r="222" spans="1:6" x14ac:dyDescent="0.35">
      <c r="A222" s="1">
        <v>46973</v>
      </c>
      <c r="E222">
        <f t="shared" si="3"/>
        <v>0</v>
      </c>
      <c r="F222" s="11"/>
    </row>
    <row r="223" spans="1:6" x14ac:dyDescent="0.35">
      <c r="A223" s="1">
        <v>46974</v>
      </c>
      <c r="E223">
        <f t="shared" si="3"/>
        <v>0</v>
      </c>
      <c r="F223" s="11"/>
    </row>
    <row r="224" spans="1:6" x14ac:dyDescent="0.35">
      <c r="A224" s="1">
        <v>46975</v>
      </c>
      <c r="E224">
        <f t="shared" si="3"/>
        <v>0</v>
      </c>
      <c r="F224" s="11"/>
    </row>
    <row r="225" spans="1:6" x14ac:dyDescent="0.35">
      <c r="A225" s="1">
        <v>46976</v>
      </c>
      <c r="C225">
        <f>SUM(B219:B225)</f>
        <v>0</v>
      </c>
      <c r="D225">
        <f>SUM(C225+C218+C211+C204+C197+C190+C183+C176+C169+C162+C155+C148+C141+C134+C127+C120+C113+C106+C99+C92+C85+C78+C71+C64+C57+C50+C43+C36+C29+C22+C15+C8)/32</f>
        <v>0</v>
      </c>
      <c r="E225">
        <f t="shared" si="3"/>
        <v>0</v>
      </c>
      <c r="F225" s="11"/>
    </row>
    <row r="226" spans="1:6" x14ac:dyDescent="0.35">
      <c r="A226" s="2">
        <v>46977</v>
      </c>
      <c r="B226" s="3">
        <v>0</v>
      </c>
      <c r="E226">
        <f t="shared" si="3"/>
        <v>0</v>
      </c>
      <c r="F226" s="11"/>
    </row>
    <row r="227" spans="1:6" x14ac:dyDescent="0.35">
      <c r="A227" s="2">
        <v>46978</v>
      </c>
      <c r="B227" s="3">
        <v>0</v>
      </c>
      <c r="E227">
        <f t="shared" si="3"/>
        <v>0</v>
      </c>
      <c r="F227" s="11"/>
    </row>
    <row r="228" spans="1:6" x14ac:dyDescent="0.35">
      <c r="A228" s="1">
        <v>46979</v>
      </c>
      <c r="E228">
        <f t="shared" si="3"/>
        <v>0</v>
      </c>
      <c r="F228" s="11"/>
    </row>
    <row r="229" spans="1:6" x14ac:dyDescent="0.35">
      <c r="A229" s="1">
        <v>46980</v>
      </c>
      <c r="E229">
        <f t="shared" si="3"/>
        <v>0</v>
      </c>
      <c r="F229" s="11"/>
    </row>
    <row r="230" spans="1:6" x14ac:dyDescent="0.35">
      <c r="A230" s="1">
        <v>46981</v>
      </c>
      <c r="E230">
        <f t="shared" si="3"/>
        <v>0</v>
      </c>
      <c r="F230" s="11"/>
    </row>
    <row r="231" spans="1:6" x14ac:dyDescent="0.35">
      <c r="A231" s="1">
        <v>46982</v>
      </c>
      <c r="E231">
        <f t="shared" si="3"/>
        <v>0</v>
      </c>
      <c r="F231" s="11"/>
    </row>
    <row r="232" spans="1:6" x14ac:dyDescent="0.35">
      <c r="A232" s="1">
        <v>46983</v>
      </c>
      <c r="C232">
        <f>SUM(B226:B232)</f>
        <v>0</v>
      </c>
      <c r="D232">
        <f>SUM(C232+C225+C218+C211+C204+C197+C190+C183+C176+C169+C162+C155+C148+C141+C134+C127+C120+C113+C106+C99+C92+C85+C78+C71+C64+C57+C50+C43+C36+C29+C22+C15+C8)/33</f>
        <v>0</v>
      </c>
      <c r="E232">
        <f t="shared" si="3"/>
        <v>0</v>
      </c>
      <c r="F232" s="11"/>
    </row>
    <row r="233" spans="1:6" x14ac:dyDescent="0.35">
      <c r="A233" s="2">
        <v>46984</v>
      </c>
      <c r="B233" s="3">
        <v>0</v>
      </c>
      <c r="E233">
        <f t="shared" si="3"/>
        <v>0</v>
      </c>
      <c r="F233" s="11"/>
    </row>
    <row r="234" spans="1:6" x14ac:dyDescent="0.35">
      <c r="A234" s="2">
        <v>46985</v>
      </c>
      <c r="B234" s="3">
        <v>0</v>
      </c>
      <c r="E234">
        <f t="shared" si="3"/>
        <v>0</v>
      </c>
      <c r="F234" s="11"/>
    </row>
    <row r="235" spans="1:6" x14ac:dyDescent="0.35">
      <c r="A235" s="1">
        <v>46986</v>
      </c>
      <c r="E235">
        <f t="shared" si="3"/>
        <v>0</v>
      </c>
      <c r="F235" s="11"/>
    </row>
    <row r="236" spans="1:6" x14ac:dyDescent="0.35">
      <c r="A236" s="1">
        <v>46987</v>
      </c>
      <c r="E236">
        <f t="shared" si="3"/>
        <v>0</v>
      </c>
      <c r="F236" s="11"/>
    </row>
    <row r="237" spans="1:6" x14ac:dyDescent="0.35">
      <c r="A237" s="1">
        <v>46988</v>
      </c>
      <c r="E237">
        <f t="shared" si="3"/>
        <v>0</v>
      </c>
      <c r="F237" s="11"/>
    </row>
    <row r="238" spans="1:6" x14ac:dyDescent="0.35">
      <c r="A238" s="1">
        <v>46989</v>
      </c>
      <c r="E238">
        <f t="shared" si="3"/>
        <v>0</v>
      </c>
      <c r="F238" s="11"/>
    </row>
    <row r="239" spans="1:6" x14ac:dyDescent="0.35">
      <c r="A239" s="1">
        <v>46990</v>
      </c>
      <c r="C239">
        <f>SUM(B233:B239)</f>
        <v>0</v>
      </c>
      <c r="D239">
        <f>SUM(C239+C232+C225+C218+C211+C204+C197+C190+C183+C176+C169+C162+C155+C148+C141+C134+C127+C120+C113+C106+C99+C92+C85+C78+C71+C64+C57+C50+C43+C36+C29+C22+C15+C8)/34</f>
        <v>0</v>
      </c>
      <c r="E239">
        <f t="shared" si="3"/>
        <v>0</v>
      </c>
      <c r="F239" s="11"/>
    </row>
    <row r="240" spans="1:6" x14ac:dyDescent="0.35">
      <c r="A240" s="2">
        <v>46991</v>
      </c>
      <c r="B240" s="3">
        <v>0</v>
      </c>
      <c r="E240">
        <f t="shared" si="3"/>
        <v>0</v>
      </c>
      <c r="F240" s="11"/>
    </row>
    <row r="241" spans="1:6" x14ac:dyDescent="0.35">
      <c r="A241" s="2">
        <v>46992</v>
      </c>
      <c r="B241" s="3">
        <v>0</v>
      </c>
      <c r="E241">
        <f t="shared" si="3"/>
        <v>0</v>
      </c>
      <c r="F241" s="11"/>
    </row>
    <row r="242" spans="1:6" x14ac:dyDescent="0.35">
      <c r="A242" s="4">
        <v>46993</v>
      </c>
      <c r="B242" s="5">
        <v>0</v>
      </c>
      <c r="E242">
        <f t="shared" si="3"/>
        <v>0</v>
      </c>
      <c r="F242" s="11"/>
    </row>
    <row r="243" spans="1:6" x14ac:dyDescent="0.35">
      <c r="A243" s="1">
        <v>46994</v>
      </c>
      <c r="E243">
        <f t="shared" si="3"/>
        <v>0</v>
      </c>
      <c r="F243" s="11"/>
    </row>
    <row r="244" spans="1:6" x14ac:dyDescent="0.35">
      <c r="A244" s="1">
        <v>46995</v>
      </c>
      <c r="E244">
        <f t="shared" si="3"/>
        <v>0</v>
      </c>
      <c r="F244" s="11"/>
    </row>
    <row r="245" spans="1:6" x14ac:dyDescent="0.35">
      <c r="A245" s="1">
        <v>46996</v>
      </c>
      <c r="E245">
        <f t="shared" si="3"/>
        <v>0</v>
      </c>
      <c r="F245" s="11"/>
    </row>
    <row r="246" spans="1:6" x14ac:dyDescent="0.35">
      <c r="A246" s="1">
        <v>46997</v>
      </c>
      <c r="C246">
        <f>SUM(B240:B246)</f>
        <v>0</v>
      </c>
      <c r="D246">
        <f>SUM(C246+C239+C232+C225+C218+C211+C204+C197+C190+C183+C176+C169+C162+C155+C148+C141+C134+C127+C120+C113+C106+C99+C92+C85+C78+C71+C64+C57+C50+C43+C36+C29+C22+C15+C8)/35</f>
        <v>0</v>
      </c>
      <c r="E246">
        <f t="shared" si="3"/>
        <v>0</v>
      </c>
      <c r="F246" s="11"/>
    </row>
    <row r="247" spans="1:6" x14ac:dyDescent="0.35">
      <c r="A247" s="2">
        <v>46998</v>
      </c>
      <c r="B247" s="3">
        <v>0</v>
      </c>
      <c r="E247">
        <f t="shared" si="3"/>
        <v>0</v>
      </c>
      <c r="F247" s="11"/>
    </row>
    <row r="248" spans="1:6" x14ac:dyDescent="0.35">
      <c r="A248" s="2">
        <v>46999</v>
      </c>
      <c r="B248" s="3">
        <v>0</v>
      </c>
      <c r="E248">
        <f t="shared" si="3"/>
        <v>0</v>
      </c>
      <c r="F248" s="11"/>
    </row>
    <row r="249" spans="1:6" x14ac:dyDescent="0.35">
      <c r="A249" s="1">
        <v>47000</v>
      </c>
      <c r="E249">
        <f t="shared" si="3"/>
        <v>0</v>
      </c>
      <c r="F249" s="11"/>
    </row>
    <row r="250" spans="1:6" x14ac:dyDescent="0.35">
      <c r="A250" s="1">
        <v>47001</v>
      </c>
      <c r="E250">
        <f t="shared" si="3"/>
        <v>0</v>
      </c>
      <c r="F250" s="11"/>
    </row>
    <row r="251" spans="1:6" x14ac:dyDescent="0.35">
      <c r="A251" s="1">
        <v>47002</v>
      </c>
      <c r="E251">
        <f t="shared" si="3"/>
        <v>0</v>
      </c>
      <c r="F251" s="11"/>
    </row>
    <row r="252" spans="1:6" x14ac:dyDescent="0.35">
      <c r="A252" s="1">
        <v>47003</v>
      </c>
      <c r="E252">
        <f t="shared" si="3"/>
        <v>0</v>
      </c>
      <c r="F252" s="11"/>
    </row>
    <row r="253" spans="1:6" x14ac:dyDescent="0.35">
      <c r="A253" s="1">
        <v>47004</v>
      </c>
      <c r="C253">
        <f>SUM(B247:B253)</f>
        <v>0</v>
      </c>
      <c r="D253">
        <f>SUM(C253+C246+C239+C232+C225+C218+C211+C204+C197+C190+C183+C176+C169+C162+C155+C148+C141+C134+C127+C120+C113+C106+C99+C92+C85+C78+C71+C64+C57+C50+C43+C36+C29+C22+C15+C8)/36</f>
        <v>0</v>
      </c>
      <c r="E253">
        <f t="shared" si="3"/>
        <v>0</v>
      </c>
      <c r="F253" s="11"/>
    </row>
    <row r="254" spans="1:6" x14ac:dyDescent="0.35">
      <c r="A254" s="2">
        <v>47005</v>
      </c>
      <c r="B254" s="3">
        <v>0</v>
      </c>
      <c r="E254">
        <f t="shared" si="3"/>
        <v>0</v>
      </c>
      <c r="F254" s="11"/>
    </row>
    <row r="255" spans="1:6" x14ac:dyDescent="0.35">
      <c r="A255" s="2">
        <v>47006</v>
      </c>
      <c r="B255" s="3">
        <v>0</v>
      </c>
      <c r="E255">
        <f t="shared" si="3"/>
        <v>0</v>
      </c>
      <c r="F255" s="11"/>
    </row>
    <row r="256" spans="1:6" x14ac:dyDescent="0.35">
      <c r="A256" s="1">
        <v>47007</v>
      </c>
      <c r="E256">
        <f t="shared" si="3"/>
        <v>0</v>
      </c>
      <c r="F256" s="11"/>
    </row>
    <row r="257" spans="1:6" x14ac:dyDescent="0.35">
      <c r="A257" s="1">
        <v>47008</v>
      </c>
      <c r="E257">
        <f t="shared" si="3"/>
        <v>0</v>
      </c>
      <c r="F257" s="11"/>
    </row>
    <row r="258" spans="1:6" x14ac:dyDescent="0.35">
      <c r="A258" s="1">
        <v>47009</v>
      </c>
      <c r="E258">
        <f t="shared" si="3"/>
        <v>0</v>
      </c>
      <c r="F258" s="11"/>
    </row>
    <row r="259" spans="1:6" x14ac:dyDescent="0.35">
      <c r="A259" s="1">
        <v>47010</v>
      </c>
      <c r="E259">
        <f t="shared" si="3"/>
        <v>0</v>
      </c>
      <c r="F259" s="11"/>
    </row>
    <row r="260" spans="1:6" x14ac:dyDescent="0.35">
      <c r="A260" s="1">
        <v>47011</v>
      </c>
      <c r="C260">
        <f>SUM(B254:B260)</f>
        <v>0</v>
      </c>
      <c r="D260">
        <f>SUM(C260+C253+C246+C239+C232+C225+C218+C211+C204+C197+C190+C183+C176+C169+C162+C155+C148+C141+C134+C127+C120+C113+C106+C99+C92+C85+C78+C71+C64+C57+C50+C43+C36+C29+C22+C15+C8)/37</f>
        <v>0</v>
      </c>
      <c r="E260">
        <f t="shared" ref="E260:E323" si="4">SUM(B260)+E259</f>
        <v>0</v>
      </c>
      <c r="F260" s="11"/>
    </row>
    <row r="261" spans="1:6" x14ac:dyDescent="0.35">
      <c r="A261" s="2">
        <v>47012</v>
      </c>
      <c r="B261" s="3">
        <v>0</v>
      </c>
      <c r="E261">
        <f t="shared" si="4"/>
        <v>0</v>
      </c>
      <c r="F261" s="11"/>
    </row>
    <row r="262" spans="1:6" x14ac:dyDescent="0.35">
      <c r="A262" s="2">
        <v>47013</v>
      </c>
      <c r="B262" s="3">
        <v>0</v>
      </c>
      <c r="E262">
        <f t="shared" si="4"/>
        <v>0</v>
      </c>
      <c r="F262" s="11"/>
    </row>
    <row r="263" spans="1:6" x14ac:dyDescent="0.35">
      <c r="A263" s="1">
        <v>47014</v>
      </c>
      <c r="E263">
        <f t="shared" si="4"/>
        <v>0</v>
      </c>
      <c r="F263" s="11"/>
    </row>
    <row r="264" spans="1:6" x14ac:dyDescent="0.35">
      <c r="A264" s="1">
        <v>47015</v>
      </c>
      <c r="E264">
        <f t="shared" si="4"/>
        <v>0</v>
      </c>
      <c r="F264" s="11"/>
    </row>
    <row r="265" spans="1:6" x14ac:dyDescent="0.35">
      <c r="A265" s="1">
        <v>47016</v>
      </c>
      <c r="E265">
        <f t="shared" si="4"/>
        <v>0</v>
      </c>
      <c r="F265" s="11"/>
    </row>
    <row r="266" spans="1:6" x14ac:dyDescent="0.35">
      <c r="A266" s="1">
        <v>47017</v>
      </c>
      <c r="E266">
        <f t="shared" si="4"/>
        <v>0</v>
      </c>
      <c r="F266" s="11"/>
    </row>
    <row r="267" spans="1:6" x14ac:dyDescent="0.35">
      <c r="A267" s="1">
        <v>47018</v>
      </c>
      <c r="C267">
        <f>SUM(B261:B267)</f>
        <v>0</v>
      </c>
      <c r="D267">
        <f>SUM(C267+C260+C253+C246+C239+C232+C225+C218+C211+C204+C197+C190+C183+C176+C169+C162+C155+C148+C141+C134+C127+C120+C113+C106+C99+C92+C85+C78+C71+C64+C57+C50+C43+C36+C29+C22+C15+C8)/38</f>
        <v>0</v>
      </c>
      <c r="E267">
        <f t="shared" si="4"/>
        <v>0</v>
      </c>
      <c r="F267" s="11"/>
    </row>
    <row r="268" spans="1:6" x14ac:dyDescent="0.35">
      <c r="A268" s="2">
        <v>47019</v>
      </c>
      <c r="B268" s="3">
        <v>0</v>
      </c>
      <c r="E268">
        <f t="shared" si="4"/>
        <v>0</v>
      </c>
      <c r="F268" s="11"/>
    </row>
    <row r="269" spans="1:6" x14ac:dyDescent="0.35">
      <c r="A269" s="2">
        <v>47020</v>
      </c>
      <c r="B269" s="3">
        <v>0</v>
      </c>
      <c r="E269">
        <f t="shared" si="4"/>
        <v>0</v>
      </c>
      <c r="F269" s="11"/>
    </row>
    <row r="270" spans="1:6" x14ac:dyDescent="0.35">
      <c r="A270" s="1">
        <v>47021</v>
      </c>
      <c r="E270">
        <f t="shared" si="4"/>
        <v>0</v>
      </c>
      <c r="F270" s="11"/>
    </row>
    <row r="271" spans="1:6" x14ac:dyDescent="0.35">
      <c r="A271" s="1">
        <v>47022</v>
      </c>
      <c r="E271">
        <f t="shared" si="4"/>
        <v>0</v>
      </c>
      <c r="F271" s="11"/>
    </row>
    <row r="272" spans="1:6" x14ac:dyDescent="0.35">
      <c r="A272" s="1">
        <v>47023</v>
      </c>
      <c r="E272">
        <f t="shared" si="4"/>
        <v>0</v>
      </c>
      <c r="F272" s="11"/>
    </row>
    <row r="273" spans="1:6" x14ac:dyDescent="0.35">
      <c r="A273" s="1">
        <v>47024</v>
      </c>
      <c r="E273">
        <f t="shared" si="4"/>
        <v>0</v>
      </c>
      <c r="F273" s="11"/>
    </row>
    <row r="274" spans="1:6" x14ac:dyDescent="0.35">
      <c r="A274" s="1">
        <v>47025</v>
      </c>
      <c r="C274">
        <f>SUM(B268:B274)</f>
        <v>0</v>
      </c>
      <c r="D274">
        <f>SUM(C274+C267+C260+C253+C246+C239+C232+C225+C218+C211+C204+C197+C190+C183+C176+C169+C162+C155+C148+C141+C134+C127+C120+C113+C106+C99+C92+C85+C78+C71+C64+C57+C50+C43+C36+C29+C22+C15+C8)/39</f>
        <v>0</v>
      </c>
      <c r="E274">
        <f t="shared" si="4"/>
        <v>0</v>
      </c>
      <c r="F274" s="11"/>
    </row>
    <row r="275" spans="1:6" x14ac:dyDescent="0.35">
      <c r="A275" s="2">
        <v>47026</v>
      </c>
      <c r="B275" s="3">
        <v>0</v>
      </c>
      <c r="E275">
        <f t="shared" si="4"/>
        <v>0</v>
      </c>
      <c r="F275" s="11"/>
    </row>
    <row r="276" spans="1:6" x14ac:dyDescent="0.35">
      <c r="A276" s="2">
        <v>47027</v>
      </c>
      <c r="B276" s="3">
        <v>0</v>
      </c>
      <c r="E276">
        <f t="shared" si="4"/>
        <v>0</v>
      </c>
      <c r="F276" s="11"/>
    </row>
    <row r="277" spans="1:6" x14ac:dyDescent="0.35">
      <c r="A277" s="1">
        <v>47028</v>
      </c>
      <c r="E277">
        <f t="shared" si="4"/>
        <v>0</v>
      </c>
      <c r="F277" s="11"/>
    </row>
    <row r="278" spans="1:6" x14ac:dyDescent="0.35">
      <c r="A278" s="1">
        <v>47029</v>
      </c>
      <c r="E278">
        <f t="shared" si="4"/>
        <v>0</v>
      </c>
      <c r="F278" s="11"/>
    </row>
    <row r="279" spans="1:6" x14ac:dyDescent="0.35">
      <c r="A279" s="1">
        <v>47030</v>
      </c>
      <c r="E279">
        <f t="shared" si="4"/>
        <v>0</v>
      </c>
      <c r="F279" s="11"/>
    </row>
    <row r="280" spans="1:6" x14ac:dyDescent="0.35">
      <c r="A280" s="1">
        <v>47031</v>
      </c>
      <c r="E280">
        <f t="shared" si="4"/>
        <v>0</v>
      </c>
      <c r="F280" s="11"/>
    </row>
    <row r="281" spans="1:6" x14ac:dyDescent="0.35">
      <c r="A281" s="1">
        <v>47032</v>
      </c>
      <c r="C281">
        <f>SUM(B275:B281)</f>
        <v>0</v>
      </c>
      <c r="D281">
        <f>SUM(C281+C274+C267+C260+C253+C246+C239+C232+C225+C218+C211+C204+C197+C190+C183+C176+C169+C162+C155+C148+C141+C134+C127+C120+C113+C106+C99+C92+C85+C78+C71+C64+C57+C50+C43+C36+C29+C22+C15+C8)/40</f>
        <v>0</v>
      </c>
      <c r="E281">
        <f t="shared" si="4"/>
        <v>0</v>
      </c>
      <c r="F281" s="11"/>
    </row>
    <row r="282" spans="1:6" x14ac:dyDescent="0.35">
      <c r="A282" s="2">
        <v>47033</v>
      </c>
      <c r="B282" s="3">
        <v>0</v>
      </c>
      <c r="E282">
        <f t="shared" si="4"/>
        <v>0</v>
      </c>
      <c r="F282" s="11"/>
    </row>
    <row r="283" spans="1:6" x14ac:dyDescent="0.35">
      <c r="A283" s="2">
        <v>47034</v>
      </c>
      <c r="B283" s="3">
        <v>0</v>
      </c>
      <c r="E283">
        <f t="shared" si="4"/>
        <v>0</v>
      </c>
      <c r="F283" s="11"/>
    </row>
    <row r="284" spans="1:6" x14ac:dyDescent="0.35">
      <c r="A284" s="1">
        <v>47035</v>
      </c>
      <c r="E284">
        <f t="shared" si="4"/>
        <v>0</v>
      </c>
      <c r="F284" s="11"/>
    </row>
    <row r="285" spans="1:6" x14ac:dyDescent="0.35">
      <c r="A285" s="1">
        <v>47036</v>
      </c>
      <c r="E285">
        <f t="shared" si="4"/>
        <v>0</v>
      </c>
      <c r="F285" s="11"/>
    </row>
    <row r="286" spans="1:6" x14ac:dyDescent="0.35">
      <c r="A286" s="1">
        <v>47037</v>
      </c>
      <c r="E286">
        <f t="shared" si="4"/>
        <v>0</v>
      </c>
      <c r="F286" s="11"/>
    </row>
    <row r="287" spans="1:6" x14ac:dyDescent="0.35">
      <c r="A287" s="1">
        <v>47038</v>
      </c>
      <c r="E287">
        <f t="shared" si="4"/>
        <v>0</v>
      </c>
      <c r="F287" s="11"/>
    </row>
    <row r="288" spans="1:6" x14ac:dyDescent="0.35">
      <c r="A288" s="1">
        <v>47039</v>
      </c>
      <c r="C288">
        <f>SUM(B282:B288)</f>
        <v>0</v>
      </c>
      <c r="D288">
        <f>SUM(C288+C281+C274+C267+C260+C253+C246+C239+C232+C225+C218+C211+C204+C197+C190+C183+C176+C169+C162+C155+C148+C141+C134+C127+C120+C113+C106+C99+C92+C85+C78+C71+C64+C57+C50+C43+C36+C29+C22+C15+C8)/41</f>
        <v>0</v>
      </c>
      <c r="E288">
        <f t="shared" si="4"/>
        <v>0</v>
      </c>
      <c r="F288" s="11"/>
    </row>
    <row r="289" spans="1:6" x14ac:dyDescent="0.35">
      <c r="A289" s="2">
        <v>47040</v>
      </c>
      <c r="B289" s="3">
        <v>0</v>
      </c>
      <c r="E289">
        <f t="shared" si="4"/>
        <v>0</v>
      </c>
      <c r="F289" s="11"/>
    </row>
    <row r="290" spans="1:6" x14ac:dyDescent="0.35">
      <c r="A290" s="2">
        <v>47041</v>
      </c>
      <c r="B290" s="3">
        <v>0</v>
      </c>
      <c r="E290">
        <f t="shared" si="4"/>
        <v>0</v>
      </c>
      <c r="F290" s="11"/>
    </row>
    <row r="291" spans="1:6" x14ac:dyDescent="0.35">
      <c r="A291" s="1">
        <v>47042</v>
      </c>
      <c r="E291">
        <f t="shared" si="4"/>
        <v>0</v>
      </c>
      <c r="F291" s="11"/>
    </row>
    <row r="292" spans="1:6" x14ac:dyDescent="0.35">
      <c r="A292" s="1">
        <v>47043</v>
      </c>
      <c r="E292">
        <f t="shared" si="4"/>
        <v>0</v>
      </c>
      <c r="F292" s="11"/>
    </row>
    <row r="293" spans="1:6" x14ac:dyDescent="0.35">
      <c r="A293" s="1">
        <v>47044</v>
      </c>
      <c r="E293">
        <f t="shared" si="4"/>
        <v>0</v>
      </c>
      <c r="F293" s="11"/>
    </row>
    <row r="294" spans="1:6" x14ac:dyDescent="0.35">
      <c r="A294" s="1">
        <v>47045</v>
      </c>
      <c r="E294">
        <f t="shared" si="4"/>
        <v>0</v>
      </c>
      <c r="F294" s="11"/>
    </row>
    <row r="295" spans="1:6" x14ac:dyDescent="0.35">
      <c r="A295" s="1">
        <v>47046</v>
      </c>
      <c r="C295">
        <f>SUM(B289:B295)</f>
        <v>0</v>
      </c>
      <c r="D295">
        <f>SUM(C295+C288+C281+C274+C267+C260+C253+C246+C239+C232+C225+C218+C211+C204+C197+C190+C183+C176+C169+C162+C155+C148+C141+C134+C127+C120+C113+C106+C99+C92+C85+C78+C71+C64+C57+C50+C43+C36+C29+C22+C15+C8)/42</f>
        <v>0</v>
      </c>
      <c r="E295">
        <f t="shared" si="4"/>
        <v>0</v>
      </c>
      <c r="F295" s="11"/>
    </row>
    <row r="296" spans="1:6" x14ac:dyDescent="0.35">
      <c r="A296" s="2">
        <v>47047</v>
      </c>
      <c r="B296" s="3">
        <v>0</v>
      </c>
      <c r="E296">
        <f t="shared" si="4"/>
        <v>0</v>
      </c>
      <c r="F296" s="11"/>
    </row>
    <row r="297" spans="1:6" x14ac:dyDescent="0.35">
      <c r="A297" s="2">
        <v>47048</v>
      </c>
      <c r="B297" s="3">
        <v>0</v>
      </c>
      <c r="E297">
        <f t="shared" si="4"/>
        <v>0</v>
      </c>
      <c r="F297" s="11"/>
    </row>
    <row r="298" spans="1:6" x14ac:dyDescent="0.35">
      <c r="A298" s="1">
        <v>47049</v>
      </c>
      <c r="E298">
        <f t="shared" si="4"/>
        <v>0</v>
      </c>
      <c r="F298" s="11"/>
    </row>
    <row r="299" spans="1:6" x14ac:dyDescent="0.35">
      <c r="A299" s="1">
        <v>47050</v>
      </c>
      <c r="E299">
        <f t="shared" si="4"/>
        <v>0</v>
      </c>
      <c r="F299" s="11"/>
    </row>
    <row r="300" spans="1:6" x14ac:dyDescent="0.35">
      <c r="A300" s="1">
        <v>47051</v>
      </c>
      <c r="E300">
        <f t="shared" si="4"/>
        <v>0</v>
      </c>
      <c r="F300" s="11"/>
    </row>
    <row r="301" spans="1:6" x14ac:dyDescent="0.35">
      <c r="A301" s="1">
        <v>47052</v>
      </c>
      <c r="E301">
        <f t="shared" si="4"/>
        <v>0</v>
      </c>
      <c r="F301" s="11"/>
    </row>
    <row r="302" spans="1:6" x14ac:dyDescent="0.35">
      <c r="A302" s="1">
        <v>47053</v>
      </c>
      <c r="C302">
        <f>SUM(B296:B302)</f>
        <v>0</v>
      </c>
      <c r="D302">
        <f>SUM(C302+C295+C288+C281+C274+C267+C260+C253+C246+C239+C232+C225+C218+C211+C204+C197+C190+C183+C176+C169+C162+C155+C148+C141+C134+C127+C120+C113+C106+C99+C92+C85+C78+C71+C64+C57+C50+C43+C36+C29+C22+C15+C8)/43</f>
        <v>0</v>
      </c>
      <c r="E302">
        <f t="shared" si="4"/>
        <v>0</v>
      </c>
      <c r="F302" s="11"/>
    </row>
    <row r="303" spans="1:6" x14ac:dyDescent="0.35">
      <c r="A303" s="2">
        <v>47054</v>
      </c>
      <c r="B303" s="3">
        <v>0</v>
      </c>
      <c r="E303">
        <f t="shared" si="4"/>
        <v>0</v>
      </c>
      <c r="F303" s="11"/>
    </row>
    <row r="304" spans="1:6" x14ac:dyDescent="0.35">
      <c r="A304" s="2">
        <v>47055</v>
      </c>
      <c r="B304" s="3">
        <v>0</v>
      </c>
      <c r="E304">
        <f t="shared" si="4"/>
        <v>0</v>
      </c>
      <c r="F304" s="11"/>
    </row>
    <row r="305" spans="1:6" x14ac:dyDescent="0.35">
      <c r="A305" s="1">
        <v>47056</v>
      </c>
      <c r="E305">
        <f t="shared" si="4"/>
        <v>0</v>
      </c>
      <c r="F305" s="11"/>
    </row>
    <row r="306" spans="1:6" x14ac:dyDescent="0.35">
      <c r="A306" s="1">
        <v>47057</v>
      </c>
      <c r="E306">
        <f t="shared" si="4"/>
        <v>0</v>
      </c>
      <c r="F306" s="11"/>
    </row>
    <row r="307" spans="1:6" x14ac:dyDescent="0.35">
      <c r="A307" s="1">
        <v>47058</v>
      </c>
      <c r="E307">
        <f t="shared" si="4"/>
        <v>0</v>
      </c>
      <c r="F307" s="11"/>
    </row>
    <row r="308" spans="1:6" x14ac:dyDescent="0.35">
      <c r="A308" s="1">
        <v>47059</v>
      </c>
      <c r="E308">
        <f t="shared" si="4"/>
        <v>0</v>
      </c>
      <c r="F308" s="11"/>
    </row>
    <row r="309" spans="1:6" x14ac:dyDescent="0.35">
      <c r="A309" s="1">
        <v>47060</v>
      </c>
      <c r="C309">
        <f>SUM(B303:B309)</f>
        <v>0</v>
      </c>
      <c r="D309">
        <f>SUM(C309+C302+C295+C288+C281+C274+C267+C260+C253+C246+C239+C232+C225+C218+C211+C204+C197+C190+C183+C176+C169+C162+C155+C148+C141+C134+C127+C120+C113+C106+C99+C92+C85+C78+C71+C64+C57+C50+C43+C36+C29+C22+C15+C8)/44</f>
        <v>0</v>
      </c>
      <c r="E309">
        <f t="shared" si="4"/>
        <v>0</v>
      </c>
      <c r="F309" s="11"/>
    </row>
    <row r="310" spans="1:6" x14ac:dyDescent="0.35">
      <c r="A310" s="2">
        <v>47061</v>
      </c>
      <c r="B310" s="3">
        <v>0</v>
      </c>
      <c r="E310">
        <f t="shared" si="4"/>
        <v>0</v>
      </c>
      <c r="F310" s="11"/>
    </row>
    <row r="311" spans="1:6" x14ac:dyDescent="0.35">
      <c r="A311" s="2">
        <v>47062</v>
      </c>
      <c r="B311" s="3">
        <v>0</v>
      </c>
      <c r="E311">
        <f t="shared" si="4"/>
        <v>0</v>
      </c>
      <c r="F311" s="11"/>
    </row>
    <row r="312" spans="1:6" x14ac:dyDescent="0.35">
      <c r="A312" s="1">
        <v>47063</v>
      </c>
      <c r="E312">
        <f t="shared" si="4"/>
        <v>0</v>
      </c>
      <c r="F312" s="11"/>
    </row>
    <row r="313" spans="1:6" x14ac:dyDescent="0.35">
      <c r="A313" s="1">
        <v>47064</v>
      </c>
      <c r="E313">
        <f t="shared" si="4"/>
        <v>0</v>
      </c>
      <c r="F313" s="11"/>
    </row>
    <row r="314" spans="1:6" x14ac:dyDescent="0.35">
      <c r="A314" s="1">
        <v>47065</v>
      </c>
      <c r="E314">
        <f t="shared" si="4"/>
        <v>0</v>
      </c>
      <c r="F314" s="11"/>
    </row>
    <row r="315" spans="1:6" x14ac:dyDescent="0.35">
      <c r="A315" s="1">
        <v>47066</v>
      </c>
      <c r="E315">
        <f t="shared" si="4"/>
        <v>0</v>
      </c>
      <c r="F315" s="11"/>
    </row>
    <row r="316" spans="1:6" x14ac:dyDescent="0.35">
      <c r="A316" s="1">
        <v>47067</v>
      </c>
      <c r="C316">
        <f>SUM(B310:B316)</f>
        <v>0</v>
      </c>
      <c r="D316">
        <f>SUM(C316+C309+C302+C295+C288+C281+C274+C267+C260+C253+C246+C239+C232+C225+C218+C211+C204+C197+C190+C183+C176+C169+C162+C155+C148+C141+C134+C127+C120+C113+C106+C99+C92+C85+C78+C71+C64+C57+C50+C43+C36+C29+C22+C15+C8)/45</f>
        <v>0</v>
      </c>
      <c r="E316">
        <f t="shared" si="4"/>
        <v>0</v>
      </c>
      <c r="F316" s="11"/>
    </row>
    <row r="317" spans="1:6" x14ac:dyDescent="0.35">
      <c r="A317" s="2">
        <v>47068</v>
      </c>
      <c r="B317" s="3">
        <v>0</v>
      </c>
      <c r="E317">
        <f t="shared" si="4"/>
        <v>0</v>
      </c>
      <c r="F317" s="11"/>
    </row>
    <row r="318" spans="1:6" x14ac:dyDescent="0.35">
      <c r="A318" s="2">
        <v>47069</v>
      </c>
      <c r="B318" s="3">
        <v>0</v>
      </c>
      <c r="E318">
        <f t="shared" si="4"/>
        <v>0</v>
      </c>
      <c r="F318" s="11"/>
    </row>
    <row r="319" spans="1:6" x14ac:dyDescent="0.35">
      <c r="A319" s="1">
        <v>47070</v>
      </c>
      <c r="E319">
        <f t="shared" si="4"/>
        <v>0</v>
      </c>
      <c r="F319" s="11"/>
    </row>
    <row r="320" spans="1:6" x14ac:dyDescent="0.35">
      <c r="A320" s="1">
        <v>47071</v>
      </c>
      <c r="E320">
        <f t="shared" si="4"/>
        <v>0</v>
      </c>
      <c r="F320" s="11"/>
    </row>
    <row r="321" spans="1:6" x14ac:dyDescent="0.35">
      <c r="A321" s="1">
        <v>47072</v>
      </c>
      <c r="E321">
        <f t="shared" si="4"/>
        <v>0</v>
      </c>
      <c r="F321" s="11"/>
    </row>
    <row r="322" spans="1:6" x14ac:dyDescent="0.35">
      <c r="A322" s="1">
        <v>47073</v>
      </c>
      <c r="E322">
        <f t="shared" si="4"/>
        <v>0</v>
      </c>
      <c r="F322" s="11"/>
    </row>
    <row r="323" spans="1:6" x14ac:dyDescent="0.35">
      <c r="A323" s="1">
        <v>47074</v>
      </c>
      <c r="C323">
        <f>SUM(B317:B323)</f>
        <v>0</v>
      </c>
      <c r="D323">
        <f>SUM(C323+C316+C309+C302+C295+C288+C281+C274+C267+C260+C253+C246+C239+C232+C225+C218+C211+C204+C197+C190+C183+C176+C169+C162+C155+C148+C141+C134+C127+C120+C113+C106+C99+C92+C85+C78+C71+C64+C57+C50+C43+C36+C29+C22+C15+C8)/46</f>
        <v>0</v>
      </c>
      <c r="E323">
        <f t="shared" si="4"/>
        <v>0</v>
      </c>
      <c r="F323" s="11"/>
    </row>
    <row r="324" spans="1:6" x14ac:dyDescent="0.35">
      <c r="A324" s="2">
        <v>47075</v>
      </c>
      <c r="B324" s="3">
        <v>0</v>
      </c>
      <c r="E324">
        <f t="shared" ref="E324:E367" si="5">SUM(B324)+E323</f>
        <v>0</v>
      </c>
      <c r="F324" s="11"/>
    </row>
    <row r="325" spans="1:6" x14ac:dyDescent="0.35">
      <c r="A325" s="2">
        <v>47076</v>
      </c>
      <c r="B325" s="3">
        <v>0</v>
      </c>
      <c r="E325">
        <f t="shared" si="5"/>
        <v>0</v>
      </c>
      <c r="F325" s="11"/>
    </row>
    <row r="326" spans="1:6" x14ac:dyDescent="0.35">
      <c r="A326" s="1">
        <v>47077</v>
      </c>
      <c r="E326">
        <f t="shared" si="5"/>
        <v>0</v>
      </c>
      <c r="F326" s="11"/>
    </row>
    <row r="327" spans="1:6" x14ac:dyDescent="0.35">
      <c r="A327" s="1">
        <v>47078</v>
      </c>
      <c r="E327">
        <f t="shared" si="5"/>
        <v>0</v>
      </c>
      <c r="F327" s="11"/>
    </row>
    <row r="328" spans="1:6" x14ac:dyDescent="0.35">
      <c r="A328" s="1">
        <v>47079</v>
      </c>
      <c r="E328">
        <f t="shared" si="5"/>
        <v>0</v>
      </c>
      <c r="F328" s="11"/>
    </row>
    <row r="329" spans="1:6" x14ac:dyDescent="0.35">
      <c r="A329" s="1">
        <v>47080</v>
      </c>
      <c r="E329">
        <f t="shared" si="5"/>
        <v>0</v>
      </c>
      <c r="F329" s="11"/>
    </row>
    <row r="330" spans="1:6" x14ac:dyDescent="0.35">
      <c r="A330" s="1">
        <v>47081</v>
      </c>
      <c r="C330">
        <f>SUM(B324:B330)</f>
        <v>0</v>
      </c>
      <c r="D330">
        <f>SUM(C330+C323+C316+C309+C302+C295+C288+C281+C274+C267+C260+C253+C246+C239+C232+C225+C218+C211+C204+C197+C190+C183+C176+C169+C162+C155+C148+C141+C134+C127+C120+C113+C106+C99+C92+C85+C78+C71+C64+C57+C50+C43+C36+C29+C22+C15+C8)/47</f>
        <v>0</v>
      </c>
      <c r="E330">
        <f t="shared" si="5"/>
        <v>0</v>
      </c>
      <c r="F330" s="11"/>
    </row>
    <row r="331" spans="1:6" x14ac:dyDescent="0.35">
      <c r="A331" s="2">
        <v>47082</v>
      </c>
      <c r="B331" s="3">
        <v>0</v>
      </c>
      <c r="E331">
        <f t="shared" si="5"/>
        <v>0</v>
      </c>
      <c r="F331" s="11"/>
    </row>
    <row r="332" spans="1:6" x14ac:dyDescent="0.35">
      <c r="A332" s="2">
        <v>47083</v>
      </c>
      <c r="B332" s="3">
        <v>0</v>
      </c>
      <c r="E332">
        <f t="shared" si="5"/>
        <v>0</v>
      </c>
      <c r="F332" s="11"/>
    </row>
    <row r="333" spans="1:6" x14ac:dyDescent="0.35">
      <c r="A333" s="1">
        <v>47084</v>
      </c>
      <c r="E333">
        <f t="shared" si="5"/>
        <v>0</v>
      </c>
      <c r="F333" s="11"/>
    </row>
    <row r="334" spans="1:6" x14ac:dyDescent="0.35">
      <c r="A334" s="1">
        <v>47085</v>
      </c>
      <c r="E334">
        <f t="shared" si="5"/>
        <v>0</v>
      </c>
      <c r="F334" s="11"/>
    </row>
    <row r="335" spans="1:6" x14ac:dyDescent="0.35">
      <c r="A335" s="1">
        <v>47086</v>
      </c>
      <c r="E335">
        <f t="shared" si="5"/>
        <v>0</v>
      </c>
      <c r="F335" s="11"/>
    </row>
    <row r="336" spans="1:6" x14ac:dyDescent="0.35">
      <c r="A336" s="1">
        <v>47087</v>
      </c>
      <c r="E336">
        <f t="shared" si="5"/>
        <v>0</v>
      </c>
      <c r="F336" s="11"/>
    </row>
    <row r="337" spans="1:6" x14ac:dyDescent="0.35">
      <c r="A337" s="1">
        <v>47088</v>
      </c>
      <c r="C337">
        <f>SUM(B331:B337)</f>
        <v>0</v>
      </c>
      <c r="D337">
        <f>SUM(C337+C330+C323+C316+C309+C302+C295+C288+C281+C274+C267+C260+C253+C246+C239+C232+C225+C218+C211+C204+C197+C190+C183+C176+C169+C162+C155+C148+C141+C134+C127+C120+C113+C106+C99+C92+C85+C78+C71+C64+C57+C50+C43+C36+C29+C22+C15+C8)/48</f>
        <v>0</v>
      </c>
      <c r="E337">
        <f t="shared" si="5"/>
        <v>0</v>
      </c>
      <c r="F337" s="11"/>
    </row>
    <row r="338" spans="1:6" x14ac:dyDescent="0.35">
      <c r="A338" s="2">
        <v>47089</v>
      </c>
      <c r="B338" s="3">
        <v>0</v>
      </c>
      <c r="E338">
        <f t="shared" si="5"/>
        <v>0</v>
      </c>
      <c r="F338" s="11"/>
    </row>
    <row r="339" spans="1:6" x14ac:dyDescent="0.35">
      <c r="A339" s="2">
        <v>47090</v>
      </c>
      <c r="B339" s="3">
        <v>0</v>
      </c>
      <c r="E339">
        <f t="shared" si="5"/>
        <v>0</v>
      </c>
      <c r="F339" s="11"/>
    </row>
    <row r="340" spans="1:6" x14ac:dyDescent="0.35">
      <c r="A340" s="1">
        <v>47091</v>
      </c>
      <c r="E340">
        <f t="shared" si="5"/>
        <v>0</v>
      </c>
      <c r="F340" s="11"/>
    </row>
    <row r="341" spans="1:6" x14ac:dyDescent="0.35">
      <c r="A341" s="1">
        <v>47092</v>
      </c>
      <c r="E341">
        <f t="shared" si="5"/>
        <v>0</v>
      </c>
      <c r="F341" s="11"/>
    </row>
    <row r="342" spans="1:6" x14ac:dyDescent="0.35">
      <c r="A342" s="1">
        <v>47093</v>
      </c>
      <c r="E342">
        <f t="shared" si="5"/>
        <v>0</v>
      </c>
      <c r="F342" s="11"/>
    </row>
    <row r="343" spans="1:6" x14ac:dyDescent="0.35">
      <c r="A343" s="1">
        <v>47094</v>
      </c>
      <c r="E343">
        <f t="shared" si="5"/>
        <v>0</v>
      </c>
      <c r="F343" s="11"/>
    </row>
    <row r="344" spans="1:6" x14ac:dyDescent="0.35">
      <c r="A344" s="1">
        <v>47095</v>
      </c>
      <c r="C344">
        <f>SUM(B338:B344)</f>
        <v>0</v>
      </c>
      <c r="D344">
        <f>SUM(C344+C337+C330+C323+C316+C309+C302+C295+C288+C281+C274+C267+C260+C253+C246+C239+C232+C225+C218+C211+C204+C197+C190+C183+C176+C169+C162+C155+C148+C141+C134+C127+C120+C113+C106+C99+C92+C85+C78+C71+C64+C57+C50+C43+C36+C29+C22+C15+C8)/49</f>
        <v>0</v>
      </c>
      <c r="E344">
        <f t="shared" si="5"/>
        <v>0</v>
      </c>
      <c r="F344" s="11"/>
    </row>
    <row r="345" spans="1:6" x14ac:dyDescent="0.35">
      <c r="A345" s="2">
        <v>47096</v>
      </c>
      <c r="B345" s="3">
        <v>0</v>
      </c>
      <c r="E345">
        <f t="shared" si="5"/>
        <v>0</v>
      </c>
      <c r="F345" s="11"/>
    </row>
    <row r="346" spans="1:6" x14ac:dyDescent="0.35">
      <c r="A346" s="2">
        <v>47097</v>
      </c>
      <c r="B346" s="3">
        <v>0</v>
      </c>
      <c r="E346">
        <f t="shared" si="5"/>
        <v>0</v>
      </c>
      <c r="F346" s="11"/>
    </row>
    <row r="347" spans="1:6" x14ac:dyDescent="0.35">
      <c r="A347" s="1">
        <v>47098</v>
      </c>
      <c r="E347">
        <f t="shared" si="5"/>
        <v>0</v>
      </c>
      <c r="F347" s="11"/>
    </row>
    <row r="348" spans="1:6" x14ac:dyDescent="0.35">
      <c r="A348" s="1">
        <v>47099</v>
      </c>
      <c r="E348">
        <f t="shared" si="5"/>
        <v>0</v>
      </c>
      <c r="F348" s="11"/>
    </row>
    <row r="349" spans="1:6" x14ac:dyDescent="0.35">
      <c r="A349" s="1">
        <v>47100</v>
      </c>
      <c r="E349">
        <f t="shared" si="5"/>
        <v>0</v>
      </c>
      <c r="F349" s="11"/>
    </row>
    <row r="350" spans="1:6" x14ac:dyDescent="0.35">
      <c r="A350" s="1">
        <v>47101</v>
      </c>
      <c r="E350">
        <f t="shared" si="5"/>
        <v>0</v>
      </c>
      <c r="F350" s="11"/>
    </row>
    <row r="351" spans="1:6" x14ac:dyDescent="0.35">
      <c r="A351" s="1">
        <v>47102</v>
      </c>
      <c r="C351">
        <f>SUM(B345:B351)</f>
        <v>0</v>
      </c>
      <c r="D351">
        <f>SUM(C351+C344+C337+C330+C323+C316+C309+C302+C295+C288+C281+C274+C267+C260+C253+C246+C239+C232+C225+C218+C211+C204+C197+C190+C183+C176+C169+C162+C155+C148+C141+C134+C127+C120+C113+C106+C99+C92+C85+C78+C71+C64+C57+C50+C43+C36+C29+C22+C15+C8)/50</f>
        <v>0</v>
      </c>
      <c r="E351">
        <f t="shared" si="5"/>
        <v>0</v>
      </c>
      <c r="F351" s="11"/>
    </row>
    <row r="352" spans="1:6" x14ac:dyDescent="0.35">
      <c r="A352" s="2">
        <v>47103</v>
      </c>
      <c r="B352" s="3">
        <v>0</v>
      </c>
      <c r="E352">
        <f t="shared" si="5"/>
        <v>0</v>
      </c>
      <c r="F352" s="11"/>
    </row>
    <row r="353" spans="1:6" x14ac:dyDescent="0.35">
      <c r="A353" s="2">
        <v>47104</v>
      </c>
      <c r="B353" s="3">
        <v>0</v>
      </c>
      <c r="E353">
        <f t="shared" si="5"/>
        <v>0</v>
      </c>
      <c r="F353" s="11"/>
    </row>
    <row r="354" spans="1:6" x14ac:dyDescent="0.35">
      <c r="A354" s="1">
        <v>47105</v>
      </c>
      <c r="E354">
        <f t="shared" si="5"/>
        <v>0</v>
      </c>
      <c r="F354" s="11"/>
    </row>
    <row r="355" spans="1:6" x14ac:dyDescent="0.35">
      <c r="A355" s="1">
        <v>47106</v>
      </c>
      <c r="E355">
        <f t="shared" si="5"/>
        <v>0</v>
      </c>
      <c r="F355" s="11"/>
    </row>
    <row r="356" spans="1:6" x14ac:dyDescent="0.35">
      <c r="A356" s="1">
        <v>47107</v>
      </c>
      <c r="E356">
        <f t="shared" si="5"/>
        <v>0</v>
      </c>
      <c r="F356" s="11"/>
    </row>
    <row r="357" spans="1:6" x14ac:dyDescent="0.35">
      <c r="A357" s="1">
        <v>47108</v>
      </c>
      <c r="E357">
        <f t="shared" si="5"/>
        <v>0</v>
      </c>
      <c r="F357" s="11"/>
    </row>
    <row r="358" spans="1:6" x14ac:dyDescent="0.35">
      <c r="A358" s="1">
        <v>47109</v>
      </c>
      <c r="C358">
        <f>SUM(B352:B358)</f>
        <v>0</v>
      </c>
      <c r="D358">
        <f>SUM(C358+C351+C344+C337+C330+C323+C316+C309+C302+C295+C288+C281+C274+C267+C260+C253+C246+C239+C232+C225+C218+C211+C204+C197+C190+C183+C176+C169+C162+C155+C148+C141+C134+C127+C120+C113+C106+C99+C92+C85+C78+C71+C64+C57+C50+C43+C36+C29+C22+C15+C8)/51</f>
        <v>0</v>
      </c>
      <c r="E358">
        <f t="shared" si="5"/>
        <v>0</v>
      </c>
      <c r="F358" s="11"/>
    </row>
    <row r="359" spans="1:6" x14ac:dyDescent="0.35">
      <c r="A359" s="2">
        <v>47110</v>
      </c>
      <c r="B359" s="3">
        <v>0</v>
      </c>
      <c r="E359">
        <f t="shared" si="5"/>
        <v>0</v>
      </c>
      <c r="F359" s="11"/>
    </row>
    <row r="360" spans="1:6" x14ac:dyDescent="0.35">
      <c r="A360" s="2">
        <v>47111</v>
      </c>
      <c r="B360" s="3">
        <v>0</v>
      </c>
      <c r="E360">
        <f t="shared" si="5"/>
        <v>0</v>
      </c>
      <c r="F360" s="11"/>
    </row>
    <row r="361" spans="1:6" x14ac:dyDescent="0.35">
      <c r="A361" s="4">
        <v>47112</v>
      </c>
      <c r="B361" s="5">
        <v>0</v>
      </c>
      <c r="E361">
        <f t="shared" si="5"/>
        <v>0</v>
      </c>
      <c r="F361" s="11"/>
    </row>
    <row r="362" spans="1:6" x14ac:dyDescent="0.35">
      <c r="A362" s="4">
        <v>47113</v>
      </c>
      <c r="B362" s="5">
        <v>0</v>
      </c>
      <c r="E362">
        <f t="shared" si="5"/>
        <v>0</v>
      </c>
      <c r="F362" s="11"/>
    </row>
    <row r="363" spans="1:6" x14ac:dyDescent="0.35">
      <c r="A363" s="1">
        <v>47114</v>
      </c>
      <c r="E363">
        <f t="shared" si="5"/>
        <v>0</v>
      </c>
      <c r="F363" s="11"/>
    </row>
    <row r="364" spans="1:6" x14ac:dyDescent="0.35">
      <c r="A364" s="1">
        <v>47115</v>
      </c>
      <c r="E364">
        <f t="shared" si="5"/>
        <v>0</v>
      </c>
      <c r="F364" s="11"/>
    </row>
    <row r="365" spans="1:6" x14ac:dyDescent="0.35">
      <c r="A365" s="1">
        <v>47116</v>
      </c>
      <c r="C365">
        <f>SUM(B359:B365)</f>
        <v>0</v>
      </c>
      <c r="D365">
        <f>SUM(C365+C358+C351+C344+C337+C330+C323+C316+C309+C302+C295+C288+C281+C274+C267+C260+C253+C246+C239+C232+C225+C218+C211+C204+C197+C190+C183+C176+C169+C162+C155+C148+C141+C134+C127+C120+C113+C106+C99+C92+C85+C78+C71+C64+C57+C50+C43+C36+C29+C22+C15+C8)/52</f>
        <v>0</v>
      </c>
      <c r="E365">
        <f t="shared" si="5"/>
        <v>0</v>
      </c>
      <c r="F365" s="11"/>
    </row>
    <row r="366" spans="1:6" x14ac:dyDescent="0.35">
      <c r="A366" s="2">
        <v>47117</v>
      </c>
      <c r="B366" s="3">
        <v>0</v>
      </c>
      <c r="E366">
        <f t="shared" si="5"/>
        <v>0</v>
      </c>
      <c r="F366" s="11"/>
    </row>
    <row r="367" spans="1:6" x14ac:dyDescent="0.35">
      <c r="A367" s="2">
        <v>47118</v>
      </c>
      <c r="B367" s="3">
        <v>0</v>
      </c>
      <c r="E367">
        <f t="shared" si="5"/>
        <v>0</v>
      </c>
      <c r="F367" s="11"/>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Attendance Calculator</vt:lpstr>
      <vt:lpstr>2025</vt:lpstr>
      <vt:lpstr>2026</vt:lpstr>
      <vt:lpstr>2027</vt:lpstr>
      <vt:lpstr>2028</vt:lpstr>
    </vt:vector>
  </TitlesOfParts>
  <Company>BT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Lilley (BAP R)</dc:creator>
  <cp:lastModifiedBy>Adrian Lilley (BAP R)</cp:lastModifiedBy>
  <dcterms:created xsi:type="dcterms:W3CDTF">2025-10-21T12:51:56Z</dcterms:created>
  <dcterms:modified xsi:type="dcterms:W3CDTF">2025-11-19T09:41:39Z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5818d02-8d25-4bb9-b27c-e4db64670887_Enabled">
    <vt:lpwstr>true</vt:lpwstr>
  </property>
  <property fmtid="{D5CDD505-2E9C-101B-9397-08002B2CF9AE}" pid="3" name="MSIP_Label_55818d02-8d25-4bb9-b27c-e4db64670887_SetDate">
    <vt:lpwstr>2025-10-21T12:52:37Z</vt:lpwstr>
  </property>
  <property fmtid="{D5CDD505-2E9C-101B-9397-08002B2CF9AE}" pid="4" name="MSIP_Label_55818d02-8d25-4bb9-b27c-e4db64670887_Method">
    <vt:lpwstr>Standard</vt:lpwstr>
  </property>
  <property fmtid="{D5CDD505-2E9C-101B-9397-08002B2CF9AE}" pid="5" name="MSIP_Label_55818d02-8d25-4bb9-b27c-e4db64670887_Name">
    <vt:lpwstr>55818d02-8d25-4bb9-b27c-e4db64670887</vt:lpwstr>
  </property>
  <property fmtid="{D5CDD505-2E9C-101B-9397-08002B2CF9AE}" pid="6" name="MSIP_Label_55818d02-8d25-4bb9-b27c-e4db64670887_SiteId">
    <vt:lpwstr>a7f35688-9c00-4d5e-ba41-29f146377ab0</vt:lpwstr>
  </property>
  <property fmtid="{D5CDD505-2E9C-101B-9397-08002B2CF9AE}" pid="7" name="MSIP_Label_55818d02-8d25-4bb9-b27c-e4db64670887_ActionId">
    <vt:lpwstr>00f3421d-4ed6-4a48-ab89-c0e803aabfbb</vt:lpwstr>
  </property>
  <property fmtid="{D5CDD505-2E9C-101B-9397-08002B2CF9AE}" pid="8" name="MSIP_Label_55818d02-8d25-4bb9-b27c-e4db64670887_ContentBits">
    <vt:lpwstr>3</vt:lpwstr>
  </property>
  <property fmtid="{D5CDD505-2E9C-101B-9397-08002B2CF9AE}" pid="9" name="MSIP_Label_55818d02-8d25-4bb9-b27c-e4db64670887_Tag">
    <vt:lpwstr>10, 3, 0, 1</vt:lpwstr>
  </property>
</Properties>
</file>