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0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tgroupcloud-my.sharepoint.com/personal/adrian_j_lilley_openreach_co_uk/Documents/Documents/Prospect/Toil Calculator/"/>
    </mc:Choice>
  </mc:AlternateContent>
  <xr:revisionPtr revIDLastSave="657" documentId="8_{15CBA848-A998-4A36-8F90-666DCE474EFC}" xr6:coauthVersionLast="47" xr6:coauthVersionMax="47" xr10:uidLastSave="{00358EC0-510B-4C99-9BE2-BB59CA1570A8}"/>
  <bookViews>
    <workbookView xWindow="-110" yWindow="-110" windowWidth="22780" windowHeight="14540" tabRatio="587" firstSheet="14" activeTab="2" xr2:uid="{00000000-000D-0000-FFFF-FFFF00000000}"/>
  </bookViews>
  <sheets>
    <sheet name="Example" sheetId="16" r:id="rId1"/>
    <sheet name="December 25" sheetId="1" r:id="rId2"/>
    <sheet name="Jan 26" sheetId="3" r:id="rId3"/>
    <sheet name="Feb 26" sheetId="4" r:id="rId4"/>
    <sheet name="Mar 26" sheetId="5" r:id="rId5"/>
    <sheet name="Apr 26" sheetId="6" r:id="rId6"/>
    <sheet name="May 26" sheetId="7" r:id="rId7"/>
    <sheet name="Jun 26" sheetId="8" r:id="rId8"/>
    <sheet name="Jul 26" sheetId="9" r:id="rId9"/>
    <sheet name="Aug 26" sheetId="10" r:id="rId10"/>
    <sheet name="Sep 26" sheetId="11" r:id="rId11"/>
    <sheet name="Oct 26" sheetId="12" r:id="rId12"/>
    <sheet name="Nov 26" sheetId="13" r:id="rId13"/>
    <sheet name="Dec 26" sheetId="14" r:id="rId14"/>
    <sheet name="Jan 27" sheetId="15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4" i="4" l="1"/>
  <c r="N40" i="1"/>
  <c r="O40" i="1"/>
  <c r="P40" i="1"/>
  <c r="Q40" i="1"/>
  <c r="U40" i="1" s="1"/>
  <c r="J40" i="1" s="1"/>
  <c r="R40" i="1"/>
  <c r="S40" i="1"/>
  <c r="T40" i="1"/>
  <c r="N41" i="1"/>
  <c r="O41" i="1"/>
  <c r="U41" i="1" s="1"/>
  <c r="J41" i="1" s="1"/>
  <c r="P41" i="1"/>
  <c r="Q41" i="1"/>
  <c r="R41" i="1"/>
  <c r="S41" i="1"/>
  <c r="T41" i="1"/>
  <c r="T39" i="1"/>
  <c r="S39" i="1"/>
  <c r="R39" i="1"/>
  <c r="Q39" i="1"/>
  <c r="P39" i="1"/>
  <c r="O39" i="1"/>
  <c r="U39" i="1" s="1"/>
  <c r="J39" i="1" s="1"/>
  <c r="N39" i="1"/>
  <c r="T38" i="1"/>
  <c r="S38" i="1"/>
  <c r="R38" i="1"/>
  <c r="Q38" i="1"/>
  <c r="P38" i="1"/>
  <c r="O38" i="1"/>
  <c r="U38" i="1" s="1"/>
  <c r="J38" i="1" s="1"/>
  <c r="N38" i="1"/>
  <c r="T46" i="15"/>
  <c r="S46" i="15"/>
  <c r="R46" i="15"/>
  <c r="Q46" i="15"/>
  <c r="P46" i="15"/>
  <c r="O46" i="15"/>
  <c r="U46" i="15" s="1"/>
  <c r="J46" i="15" s="1"/>
  <c r="N46" i="15"/>
  <c r="T45" i="15"/>
  <c r="S45" i="15"/>
  <c r="R45" i="15"/>
  <c r="Q45" i="15"/>
  <c r="P45" i="15"/>
  <c r="O45" i="15"/>
  <c r="U45" i="15" s="1"/>
  <c r="J45" i="15" s="1"/>
  <c r="N45" i="15"/>
  <c r="T44" i="15"/>
  <c r="S44" i="15"/>
  <c r="R44" i="15"/>
  <c r="Q44" i="15"/>
  <c r="P44" i="15"/>
  <c r="O44" i="15"/>
  <c r="U44" i="15" s="1"/>
  <c r="J44" i="15" s="1"/>
  <c r="N44" i="15"/>
  <c r="T43" i="15"/>
  <c r="S43" i="15"/>
  <c r="R43" i="15"/>
  <c r="Q43" i="15"/>
  <c r="P43" i="15"/>
  <c r="O43" i="15"/>
  <c r="N43" i="15"/>
  <c r="U43" i="15" s="1"/>
  <c r="J43" i="15" s="1"/>
  <c r="U42" i="15"/>
  <c r="J42" i="15" s="1"/>
  <c r="T42" i="15"/>
  <c r="S42" i="15"/>
  <c r="R42" i="15"/>
  <c r="Q42" i="15"/>
  <c r="P42" i="15"/>
  <c r="O42" i="15"/>
  <c r="N42" i="15"/>
  <c r="T41" i="15"/>
  <c r="S41" i="15"/>
  <c r="R41" i="15"/>
  <c r="Q41" i="15"/>
  <c r="P41" i="15"/>
  <c r="O41" i="15"/>
  <c r="U41" i="15" s="1"/>
  <c r="J41" i="15" s="1"/>
  <c r="N41" i="15"/>
  <c r="T40" i="15"/>
  <c r="S40" i="15"/>
  <c r="R40" i="15"/>
  <c r="Q40" i="15"/>
  <c r="P40" i="15"/>
  <c r="O40" i="15"/>
  <c r="U40" i="15" s="1"/>
  <c r="J40" i="15" s="1"/>
  <c r="N40" i="15"/>
  <c r="T39" i="15"/>
  <c r="S39" i="15"/>
  <c r="R39" i="15"/>
  <c r="Q39" i="15"/>
  <c r="P39" i="15"/>
  <c r="O39" i="15"/>
  <c r="U39" i="15" s="1"/>
  <c r="J39" i="15" s="1"/>
  <c r="N39" i="15"/>
  <c r="T38" i="15"/>
  <c r="S38" i="15"/>
  <c r="R38" i="15"/>
  <c r="Q38" i="15"/>
  <c r="P38" i="15"/>
  <c r="O38" i="15"/>
  <c r="U38" i="15" s="1"/>
  <c r="J38" i="15" s="1"/>
  <c r="N38" i="15"/>
  <c r="T37" i="15"/>
  <c r="S37" i="15"/>
  <c r="R37" i="15"/>
  <c r="Q37" i="15"/>
  <c r="P37" i="15"/>
  <c r="O37" i="15"/>
  <c r="U37" i="15" s="1"/>
  <c r="J37" i="15" s="1"/>
  <c r="N37" i="15"/>
  <c r="T36" i="15"/>
  <c r="S36" i="15"/>
  <c r="R36" i="15"/>
  <c r="Q36" i="15"/>
  <c r="P36" i="15"/>
  <c r="O36" i="15"/>
  <c r="U36" i="15" s="1"/>
  <c r="J36" i="15" s="1"/>
  <c r="N36" i="15"/>
  <c r="T35" i="15"/>
  <c r="S35" i="15"/>
  <c r="R35" i="15"/>
  <c r="Q35" i="15"/>
  <c r="P35" i="15"/>
  <c r="O35" i="15"/>
  <c r="N35" i="15"/>
  <c r="U35" i="15" s="1"/>
  <c r="J35" i="15" s="1"/>
  <c r="U34" i="15"/>
  <c r="J34" i="15" s="1"/>
  <c r="T34" i="15"/>
  <c r="S34" i="15"/>
  <c r="R34" i="15"/>
  <c r="Q34" i="15"/>
  <c r="P34" i="15"/>
  <c r="O34" i="15"/>
  <c r="N34" i="15"/>
  <c r="T33" i="15"/>
  <c r="S33" i="15"/>
  <c r="R33" i="15"/>
  <c r="Q33" i="15"/>
  <c r="P33" i="15"/>
  <c r="O33" i="15"/>
  <c r="U33" i="15" s="1"/>
  <c r="J33" i="15" s="1"/>
  <c r="N33" i="15"/>
  <c r="T32" i="15"/>
  <c r="S32" i="15"/>
  <c r="R32" i="15"/>
  <c r="Q32" i="15"/>
  <c r="P32" i="15"/>
  <c r="U32" i="15" s="1"/>
  <c r="J32" i="15" s="1"/>
  <c r="O32" i="15"/>
  <c r="N32" i="15"/>
  <c r="T31" i="15"/>
  <c r="S31" i="15"/>
  <c r="R31" i="15"/>
  <c r="Q31" i="15"/>
  <c r="P31" i="15"/>
  <c r="O31" i="15"/>
  <c r="U31" i="15" s="1"/>
  <c r="J31" i="15" s="1"/>
  <c r="N31" i="15"/>
  <c r="T30" i="15"/>
  <c r="S30" i="15"/>
  <c r="R30" i="15"/>
  <c r="Q30" i="15"/>
  <c r="P30" i="15"/>
  <c r="O30" i="15"/>
  <c r="U30" i="15" s="1"/>
  <c r="J30" i="15" s="1"/>
  <c r="N30" i="15"/>
  <c r="T29" i="15"/>
  <c r="S29" i="15"/>
  <c r="R29" i="15"/>
  <c r="Q29" i="15"/>
  <c r="P29" i="15"/>
  <c r="O29" i="15"/>
  <c r="U29" i="15" s="1"/>
  <c r="J29" i="15" s="1"/>
  <c r="N29" i="15"/>
  <c r="T28" i="15"/>
  <c r="S28" i="15"/>
  <c r="R28" i="15"/>
  <c r="Q28" i="15"/>
  <c r="P28" i="15"/>
  <c r="O28" i="15"/>
  <c r="U28" i="15" s="1"/>
  <c r="J28" i="15" s="1"/>
  <c r="N28" i="15"/>
  <c r="T27" i="15"/>
  <c r="S27" i="15"/>
  <c r="R27" i="15"/>
  <c r="Q27" i="15"/>
  <c r="P27" i="15"/>
  <c r="O27" i="15"/>
  <c r="N27" i="15"/>
  <c r="U27" i="15" s="1"/>
  <c r="J27" i="15" s="1"/>
  <c r="U26" i="15"/>
  <c r="J26" i="15" s="1"/>
  <c r="T26" i="15"/>
  <c r="S26" i="15"/>
  <c r="R26" i="15"/>
  <c r="Q26" i="15"/>
  <c r="P26" i="15"/>
  <c r="O26" i="15"/>
  <c r="N26" i="15"/>
  <c r="T25" i="15"/>
  <c r="S25" i="15"/>
  <c r="R25" i="15"/>
  <c r="Q25" i="15"/>
  <c r="P25" i="15"/>
  <c r="O25" i="15"/>
  <c r="N25" i="15"/>
  <c r="T24" i="15"/>
  <c r="S24" i="15"/>
  <c r="R24" i="15"/>
  <c r="Q24" i="15"/>
  <c r="P24" i="15"/>
  <c r="U24" i="15" s="1"/>
  <c r="O24" i="15"/>
  <c r="N24" i="15"/>
  <c r="J24" i="15"/>
  <c r="T23" i="15"/>
  <c r="S23" i="15"/>
  <c r="R23" i="15"/>
  <c r="Q23" i="15"/>
  <c r="P23" i="15"/>
  <c r="O23" i="15"/>
  <c r="U23" i="15" s="1"/>
  <c r="J23" i="15" s="1"/>
  <c r="N23" i="15"/>
  <c r="T22" i="15"/>
  <c r="S22" i="15"/>
  <c r="R22" i="15"/>
  <c r="Q22" i="15"/>
  <c r="P22" i="15"/>
  <c r="O22" i="15"/>
  <c r="U22" i="15" s="1"/>
  <c r="J22" i="15" s="1"/>
  <c r="N22" i="15"/>
  <c r="T21" i="15"/>
  <c r="S21" i="15"/>
  <c r="R21" i="15"/>
  <c r="Q21" i="15"/>
  <c r="P21" i="15"/>
  <c r="O21" i="15"/>
  <c r="U21" i="15" s="1"/>
  <c r="J21" i="15" s="1"/>
  <c r="N21" i="15"/>
  <c r="T20" i="15"/>
  <c r="S20" i="15"/>
  <c r="R20" i="15"/>
  <c r="Q20" i="15"/>
  <c r="P20" i="15"/>
  <c r="O20" i="15"/>
  <c r="U20" i="15" s="1"/>
  <c r="J20" i="15" s="1"/>
  <c r="N20" i="15"/>
  <c r="T19" i="15"/>
  <c r="S19" i="15"/>
  <c r="R19" i="15"/>
  <c r="Q19" i="15"/>
  <c r="P19" i="15"/>
  <c r="O19" i="15"/>
  <c r="N19" i="15"/>
  <c r="U19" i="15" s="1"/>
  <c r="J19" i="15" s="1"/>
  <c r="U18" i="15"/>
  <c r="J18" i="15" s="1"/>
  <c r="T18" i="15"/>
  <c r="S18" i="15"/>
  <c r="R18" i="15"/>
  <c r="Q18" i="15"/>
  <c r="P18" i="15"/>
  <c r="O18" i="15"/>
  <c r="N18" i="15"/>
  <c r="T17" i="15"/>
  <c r="S17" i="15"/>
  <c r="R17" i="15"/>
  <c r="Q17" i="15"/>
  <c r="P17" i="15"/>
  <c r="O17" i="15"/>
  <c r="N17" i="15"/>
  <c r="T16" i="15"/>
  <c r="S16" i="15"/>
  <c r="R16" i="15"/>
  <c r="Q16" i="15"/>
  <c r="P16" i="15"/>
  <c r="O16" i="15"/>
  <c r="N16" i="15"/>
  <c r="B16" i="15"/>
  <c r="B17" i="15" s="1"/>
  <c r="V15" i="15"/>
  <c r="N10" i="15"/>
  <c r="F10" i="15" s="1"/>
  <c r="T46" i="14"/>
  <c r="S46" i="14"/>
  <c r="R46" i="14"/>
  <c r="Q46" i="14"/>
  <c r="P46" i="14"/>
  <c r="O46" i="14"/>
  <c r="N46" i="14"/>
  <c r="U46" i="14" s="1"/>
  <c r="J46" i="14" s="1"/>
  <c r="T45" i="14"/>
  <c r="S45" i="14"/>
  <c r="R45" i="14"/>
  <c r="Q45" i="14"/>
  <c r="P45" i="14"/>
  <c r="U45" i="14" s="1"/>
  <c r="J45" i="14" s="1"/>
  <c r="O45" i="14"/>
  <c r="N45" i="14"/>
  <c r="T44" i="14"/>
  <c r="S44" i="14"/>
  <c r="R44" i="14"/>
  <c r="Q44" i="14"/>
  <c r="P44" i="14"/>
  <c r="O44" i="14"/>
  <c r="N44" i="14"/>
  <c r="T43" i="14"/>
  <c r="S43" i="14"/>
  <c r="R43" i="14"/>
  <c r="Q43" i="14"/>
  <c r="P43" i="14"/>
  <c r="O43" i="14"/>
  <c r="U43" i="14" s="1"/>
  <c r="J43" i="14" s="1"/>
  <c r="N43" i="14"/>
  <c r="T42" i="14"/>
  <c r="S42" i="14"/>
  <c r="R42" i="14"/>
  <c r="Q42" i="14"/>
  <c r="P42" i="14"/>
  <c r="O42" i="14"/>
  <c r="N42" i="14"/>
  <c r="T41" i="14"/>
  <c r="S41" i="14"/>
  <c r="R41" i="14"/>
  <c r="Q41" i="14"/>
  <c r="P41" i="14"/>
  <c r="O41" i="14"/>
  <c r="N41" i="14"/>
  <c r="T40" i="14"/>
  <c r="S40" i="14"/>
  <c r="R40" i="14"/>
  <c r="Q40" i="14"/>
  <c r="P40" i="14"/>
  <c r="O40" i="14"/>
  <c r="U40" i="14" s="1"/>
  <c r="J40" i="14" s="1"/>
  <c r="N40" i="14"/>
  <c r="T39" i="14"/>
  <c r="S39" i="14"/>
  <c r="R39" i="14"/>
  <c r="Q39" i="14"/>
  <c r="P39" i="14"/>
  <c r="O39" i="14"/>
  <c r="N39" i="14"/>
  <c r="U39" i="14" s="1"/>
  <c r="J39" i="14" s="1"/>
  <c r="T38" i="14"/>
  <c r="S38" i="14"/>
  <c r="R38" i="14"/>
  <c r="Q38" i="14"/>
  <c r="U38" i="14" s="1"/>
  <c r="J38" i="14" s="1"/>
  <c r="P38" i="14"/>
  <c r="O38" i="14"/>
  <c r="N38" i="14"/>
  <c r="T37" i="14"/>
  <c r="S37" i="14"/>
  <c r="U37" i="14" s="1"/>
  <c r="J37" i="14" s="1"/>
  <c r="R37" i="14"/>
  <c r="Q37" i="14"/>
  <c r="P37" i="14"/>
  <c r="O37" i="14"/>
  <c r="N37" i="14"/>
  <c r="T36" i="14"/>
  <c r="S36" i="14"/>
  <c r="R36" i="14"/>
  <c r="Q36" i="14"/>
  <c r="P36" i="14"/>
  <c r="O36" i="14"/>
  <c r="U36" i="14" s="1"/>
  <c r="J36" i="14" s="1"/>
  <c r="N36" i="14"/>
  <c r="T35" i="14"/>
  <c r="S35" i="14"/>
  <c r="R35" i="14"/>
  <c r="Q35" i="14"/>
  <c r="P35" i="14"/>
  <c r="O35" i="14"/>
  <c r="N35" i="14"/>
  <c r="T34" i="14"/>
  <c r="S34" i="14"/>
  <c r="R34" i="14"/>
  <c r="Q34" i="14"/>
  <c r="U34" i="14" s="1"/>
  <c r="J34" i="14" s="1"/>
  <c r="P34" i="14"/>
  <c r="O34" i="14"/>
  <c r="N34" i="14"/>
  <c r="T33" i="14"/>
  <c r="S33" i="14"/>
  <c r="R33" i="14"/>
  <c r="Q33" i="14"/>
  <c r="P33" i="14"/>
  <c r="O33" i="14"/>
  <c r="N33" i="14"/>
  <c r="T32" i="14"/>
  <c r="S32" i="14"/>
  <c r="R32" i="14"/>
  <c r="Q32" i="14"/>
  <c r="P32" i="14"/>
  <c r="O32" i="14"/>
  <c r="U32" i="14" s="1"/>
  <c r="J32" i="14" s="1"/>
  <c r="N32" i="14"/>
  <c r="T31" i="14"/>
  <c r="S31" i="14"/>
  <c r="R31" i="14"/>
  <c r="Q31" i="14"/>
  <c r="P31" i="14"/>
  <c r="O31" i="14"/>
  <c r="N31" i="14"/>
  <c r="U31" i="14" s="1"/>
  <c r="J31" i="14" s="1"/>
  <c r="T30" i="14"/>
  <c r="S30" i="14"/>
  <c r="R30" i="14"/>
  <c r="Q30" i="14"/>
  <c r="U30" i="14" s="1"/>
  <c r="J30" i="14" s="1"/>
  <c r="P30" i="14"/>
  <c r="O30" i="14"/>
  <c r="N30" i="14"/>
  <c r="T29" i="14"/>
  <c r="S29" i="14"/>
  <c r="U29" i="14" s="1"/>
  <c r="R29" i="14"/>
  <c r="Q29" i="14"/>
  <c r="P29" i="14"/>
  <c r="O29" i="14"/>
  <c r="N29" i="14"/>
  <c r="J29" i="14"/>
  <c r="T28" i="14"/>
  <c r="S28" i="14"/>
  <c r="R28" i="14"/>
  <c r="Q28" i="14"/>
  <c r="P28" i="14"/>
  <c r="O28" i="14"/>
  <c r="U28" i="14" s="1"/>
  <c r="J28" i="14" s="1"/>
  <c r="N28" i="14"/>
  <c r="T27" i="14"/>
  <c r="S27" i="14"/>
  <c r="R27" i="14"/>
  <c r="Q27" i="14"/>
  <c r="P27" i="14"/>
  <c r="O27" i="14"/>
  <c r="N27" i="14"/>
  <c r="U27" i="14" s="1"/>
  <c r="J27" i="14" s="1"/>
  <c r="T26" i="14"/>
  <c r="S26" i="14"/>
  <c r="R26" i="14"/>
  <c r="Q26" i="14"/>
  <c r="U26" i="14" s="1"/>
  <c r="J26" i="14" s="1"/>
  <c r="P26" i="14"/>
  <c r="O26" i="14"/>
  <c r="N26" i="14"/>
  <c r="T25" i="14"/>
  <c r="S25" i="14"/>
  <c r="R25" i="14"/>
  <c r="Q25" i="14"/>
  <c r="P25" i="14"/>
  <c r="O25" i="14"/>
  <c r="N25" i="14"/>
  <c r="T24" i="14"/>
  <c r="S24" i="14"/>
  <c r="R24" i="14"/>
  <c r="Q24" i="14"/>
  <c r="P24" i="14"/>
  <c r="O24" i="14"/>
  <c r="U24" i="14" s="1"/>
  <c r="J24" i="14" s="1"/>
  <c r="N24" i="14"/>
  <c r="T23" i="14"/>
  <c r="S23" i="14"/>
  <c r="R23" i="14"/>
  <c r="Q23" i="14"/>
  <c r="P23" i="14"/>
  <c r="O23" i="14"/>
  <c r="N23" i="14"/>
  <c r="U23" i="14" s="1"/>
  <c r="J23" i="14" s="1"/>
  <c r="T22" i="14"/>
  <c r="S22" i="14"/>
  <c r="R22" i="14"/>
  <c r="Q22" i="14"/>
  <c r="U22" i="14" s="1"/>
  <c r="J22" i="14" s="1"/>
  <c r="P22" i="14"/>
  <c r="O22" i="14"/>
  <c r="N22" i="14"/>
  <c r="T21" i="14"/>
  <c r="S21" i="14"/>
  <c r="U21" i="14" s="1"/>
  <c r="J21" i="14" s="1"/>
  <c r="R21" i="14"/>
  <c r="Q21" i="14"/>
  <c r="P21" i="14"/>
  <c r="O21" i="14"/>
  <c r="N21" i="14"/>
  <c r="T20" i="14"/>
  <c r="S20" i="14"/>
  <c r="R20" i="14"/>
  <c r="Q20" i="14"/>
  <c r="P20" i="14"/>
  <c r="O20" i="14"/>
  <c r="U20" i="14" s="1"/>
  <c r="J20" i="14" s="1"/>
  <c r="N20" i="14"/>
  <c r="T19" i="14"/>
  <c r="S19" i="14"/>
  <c r="R19" i="14"/>
  <c r="Q19" i="14"/>
  <c r="P19" i="14"/>
  <c r="O19" i="14"/>
  <c r="N19" i="14"/>
  <c r="T18" i="14"/>
  <c r="S18" i="14"/>
  <c r="R18" i="14"/>
  <c r="Q18" i="14"/>
  <c r="U18" i="14" s="1"/>
  <c r="J18" i="14" s="1"/>
  <c r="P18" i="14"/>
  <c r="O18" i="14"/>
  <c r="N18" i="14"/>
  <c r="T17" i="14"/>
  <c r="S17" i="14"/>
  <c r="R17" i="14"/>
  <c r="Q17" i="14"/>
  <c r="P17" i="14"/>
  <c r="O17" i="14"/>
  <c r="N17" i="14"/>
  <c r="T16" i="14"/>
  <c r="S16" i="14"/>
  <c r="R16" i="14"/>
  <c r="Q16" i="14"/>
  <c r="P16" i="14"/>
  <c r="O16" i="14"/>
  <c r="U16" i="14" s="1"/>
  <c r="J16" i="14" s="1"/>
  <c r="N16" i="14"/>
  <c r="B16" i="14"/>
  <c r="V15" i="14"/>
  <c r="F9" i="14"/>
  <c r="N10" i="14" s="1"/>
  <c r="F10" i="14" s="1"/>
  <c r="T45" i="13"/>
  <c r="S45" i="13"/>
  <c r="R45" i="13"/>
  <c r="Q45" i="13"/>
  <c r="P45" i="13"/>
  <c r="O45" i="13"/>
  <c r="N45" i="13"/>
  <c r="T44" i="13"/>
  <c r="S44" i="13"/>
  <c r="R44" i="13"/>
  <c r="Q44" i="13"/>
  <c r="U44" i="13" s="1"/>
  <c r="J44" i="13" s="1"/>
  <c r="P44" i="13"/>
  <c r="O44" i="13"/>
  <c r="N44" i="13"/>
  <c r="T43" i="13"/>
  <c r="S43" i="13"/>
  <c r="R43" i="13"/>
  <c r="Q43" i="13"/>
  <c r="P43" i="13"/>
  <c r="O43" i="13"/>
  <c r="N43" i="13"/>
  <c r="T42" i="13"/>
  <c r="S42" i="13"/>
  <c r="R42" i="13"/>
  <c r="Q42" i="13"/>
  <c r="P42" i="13"/>
  <c r="O42" i="13"/>
  <c r="N42" i="13"/>
  <c r="T41" i="13"/>
  <c r="S41" i="13"/>
  <c r="R41" i="13"/>
  <c r="Q41" i="13"/>
  <c r="P41" i="13"/>
  <c r="O41" i="13"/>
  <c r="U41" i="13" s="1"/>
  <c r="J41" i="13" s="1"/>
  <c r="N41" i="13"/>
  <c r="T40" i="13"/>
  <c r="S40" i="13"/>
  <c r="R40" i="13"/>
  <c r="Q40" i="13"/>
  <c r="P40" i="13"/>
  <c r="O40" i="13"/>
  <c r="N40" i="13"/>
  <c r="T39" i="13"/>
  <c r="S39" i="13"/>
  <c r="U39" i="13" s="1"/>
  <c r="J39" i="13" s="1"/>
  <c r="R39" i="13"/>
  <c r="Q39" i="13"/>
  <c r="P39" i="13"/>
  <c r="O39" i="13"/>
  <c r="N39" i="13"/>
  <c r="T38" i="13"/>
  <c r="S38" i="13"/>
  <c r="R38" i="13"/>
  <c r="Q38" i="13"/>
  <c r="P38" i="13"/>
  <c r="O38" i="13"/>
  <c r="N38" i="13"/>
  <c r="T37" i="13"/>
  <c r="S37" i="13"/>
  <c r="R37" i="13"/>
  <c r="Q37" i="13"/>
  <c r="P37" i="13"/>
  <c r="O37" i="13"/>
  <c r="N37" i="13"/>
  <c r="T36" i="13"/>
  <c r="S36" i="13"/>
  <c r="R36" i="13"/>
  <c r="Q36" i="13"/>
  <c r="U36" i="13" s="1"/>
  <c r="J36" i="13" s="1"/>
  <c r="P36" i="13"/>
  <c r="O36" i="13"/>
  <c r="N36" i="13"/>
  <c r="T35" i="13"/>
  <c r="S35" i="13"/>
  <c r="R35" i="13"/>
  <c r="Q35" i="13"/>
  <c r="P35" i="13"/>
  <c r="O35" i="13"/>
  <c r="N35" i="13"/>
  <c r="T34" i="13"/>
  <c r="S34" i="13"/>
  <c r="R34" i="13"/>
  <c r="Q34" i="13"/>
  <c r="P34" i="13"/>
  <c r="O34" i="13"/>
  <c r="N34" i="13"/>
  <c r="T33" i="13"/>
  <c r="S33" i="13"/>
  <c r="R33" i="13"/>
  <c r="Q33" i="13"/>
  <c r="P33" i="13"/>
  <c r="O33" i="13"/>
  <c r="U33" i="13" s="1"/>
  <c r="J33" i="13" s="1"/>
  <c r="N33" i="13"/>
  <c r="T32" i="13"/>
  <c r="S32" i="13"/>
  <c r="R32" i="13"/>
  <c r="Q32" i="13"/>
  <c r="P32" i="13"/>
  <c r="O32" i="13"/>
  <c r="N32" i="13"/>
  <c r="T31" i="13"/>
  <c r="S31" i="13"/>
  <c r="U31" i="13" s="1"/>
  <c r="J31" i="13" s="1"/>
  <c r="R31" i="13"/>
  <c r="Q31" i="13"/>
  <c r="P31" i="13"/>
  <c r="O31" i="13"/>
  <c r="N31" i="13"/>
  <c r="T30" i="13"/>
  <c r="S30" i="13"/>
  <c r="R30" i="13"/>
  <c r="Q30" i="13"/>
  <c r="P30" i="13"/>
  <c r="O30" i="13"/>
  <c r="N30" i="13"/>
  <c r="T29" i="13"/>
  <c r="S29" i="13"/>
  <c r="R29" i="13"/>
  <c r="Q29" i="13"/>
  <c r="P29" i="13"/>
  <c r="O29" i="13"/>
  <c r="N29" i="13"/>
  <c r="T28" i="13"/>
  <c r="S28" i="13"/>
  <c r="R28" i="13"/>
  <c r="Q28" i="13"/>
  <c r="U28" i="13" s="1"/>
  <c r="J28" i="13" s="1"/>
  <c r="P28" i="13"/>
  <c r="O28" i="13"/>
  <c r="N28" i="13"/>
  <c r="T27" i="13"/>
  <c r="S27" i="13"/>
  <c r="R27" i="13"/>
  <c r="Q27" i="13"/>
  <c r="P27" i="13"/>
  <c r="O27" i="13"/>
  <c r="N27" i="13"/>
  <c r="T26" i="13"/>
  <c r="S26" i="13"/>
  <c r="R26" i="13"/>
  <c r="Q26" i="13"/>
  <c r="P26" i="13"/>
  <c r="O26" i="13"/>
  <c r="N26" i="13"/>
  <c r="T25" i="13"/>
  <c r="S25" i="13"/>
  <c r="R25" i="13"/>
  <c r="Q25" i="13"/>
  <c r="P25" i="13"/>
  <c r="O25" i="13"/>
  <c r="U25" i="13" s="1"/>
  <c r="J25" i="13" s="1"/>
  <c r="N25" i="13"/>
  <c r="T24" i="13"/>
  <c r="S24" i="13"/>
  <c r="R24" i="13"/>
  <c r="Q24" i="13"/>
  <c r="P24" i="13"/>
  <c r="O24" i="13"/>
  <c r="U24" i="13" s="1"/>
  <c r="J24" i="13" s="1"/>
  <c r="N24" i="13"/>
  <c r="T23" i="13"/>
  <c r="S23" i="13"/>
  <c r="R23" i="13"/>
  <c r="Q23" i="13"/>
  <c r="P23" i="13"/>
  <c r="O23" i="13"/>
  <c r="U23" i="13" s="1"/>
  <c r="J23" i="13" s="1"/>
  <c r="N23" i="13"/>
  <c r="U22" i="13"/>
  <c r="J22" i="13" s="1"/>
  <c r="T22" i="13"/>
  <c r="S22" i="13"/>
  <c r="R22" i="13"/>
  <c r="Q22" i="13"/>
  <c r="P22" i="13"/>
  <c r="O22" i="13"/>
  <c r="N22" i="13"/>
  <c r="T21" i="13"/>
  <c r="S21" i="13"/>
  <c r="R21" i="13"/>
  <c r="Q21" i="13"/>
  <c r="P21" i="13"/>
  <c r="O21" i="13"/>
  <c r="U21" i="13" s="1"/>
  <c r="J21" i="13" s="1"/>
  <c r="N21" i="13"/>
  <c r="T20" i="13"/>
  <c r="S20" i="13"/>
  <c r="R20" i="13"/>
  <c r="Q20" i="13"/>
  <c r="P20" i="13"/>
  <c r="O20" i="13"/>
  <c r="N20" i="13"/>
  <c r="T19" i="13"/>
  <c r="S19" i="13"/>
  <c r="R19" i="13"/>
  <c r="U19" i="13" s="1"/>
  <c r="J19" i="13" s="1"/>
  <c r="Q19" i="13"/>
  <c r="P19" i="13"/>
  <c r="O19" i="13"/>
  <c r="N19" i="13"/>
  <c r="T18" i="13"/>
  <c r="S18" i="13"/>
  <c r="R18" i="13"/>
  <c r="Q18" i="13"/>
  <c r="U18" i="13" s="1"/>
  <c r="J18" i="13" s="1"/>
  <c r="P18" i="13"/>
  <c r="O18" i="13"/>
  <c r="N18" i="13"/>
  <c r="T17" i="13"/>
  <c r="S17" i="13"/>
  <c r="R17" i="13"/>
  <c r="Q17" i="13"/>
  <c r="P17" i="13"/>
  <c r="O17" i="13"/>
  <c r="U17" i="13" s="1"/>
  <c r="J17" i="13" s="1"/>
  <c r="N17" i="13"/>
  <c r="T16" i="13"/>
  <c r="S16" i="13"/>
  <c r="R16" i="13"/>
  <c r="Q16" i="13"/>
  <c r="P16" i="13"/>
  <c r="O16" i="13"/>
  <c r="U16" i="13" s="1"/>
  <c r="N16" i="13"/>
  <c r="B16" i="13"/>
  <c r="B17" i="13" s="1"/>
  <c r="V15" i="13"/>
  <c r="F9" i="13"/>
  <c r="N10" i="13" s="1"/>
  <c r="F10" i="13" s="1"/>
  <c r="T46" i="12"/>
  <c r="S46" i="12"/>
  <c r="R46" i="12"/>
  <c r="Q46" i="12"/>
  <c r="P46" i="12"/>
  <c r="O46" i="12"/>
  <c r="N46" i="12"/>
  <c r="T45" i="12"/>
  <c r="S45" i="12"/>
  <c r="R45" i="12"/>
  <c r="Q45" i="12"/>
  <c r="U45" i="12" s="1"/>
  <c r="J45" i="12" s="1"/>
  <c r="P45" i="12"/>
  <c r="O45" i="12"/>
  <c r="N45" i="12"/>
  <c r="T44" i="12"/>
  <c r="S44" i="12"/>
  <c r="R44" i="12"/>
  <c r="Q44" i="12"/>
  <c r="P44" i="12"/>
  <c r="O44" i="12"/>
  <c r="N44" i="12"/>
  <c r="T43" i="12"/>
  <c r="S43" i="12"/>
  <c r="R43" i="12"/>
  <c r="Q43" i="12"/>
  <c r="P43" i="12"/>
  <c r="O43" i="12"/>
  <c r="U43" i="12" s="1"/>
  <c r="J43" i="12" s="1"/>
  <c r="N43" i="12"/>
  <c r="T42" i="12"/>
  <c r="S42" i="12"/>
  <c r="R42" i="12"/>
  <c r="Q42" i="12"/>
  <c r="P42" i="12"/>
  <c r="O42" i="12"/>
  <c r="N42" i="12"/>
  <c r="T41" i="12"/>
  <c r="S41" i="12"/>
  <c r="R41" i="12"/>
  <c r="Q41" i="12"/>
  <c r="P41" i="12"/>
  <c r="O41" i="12"/>
  <c r="N41" i="12"/>
  <c r="T40" i="12"/>
  <c r="S40" i="12"/>
  <c r="R40" i="12"/>
  <c r="Q40" i="12"/>
  <c r="P40" i="12"/>
  <c r="O40" i="12"/>
  <c r="N40" i="12"/>
  <c r="T39" i="12"/>
  <c r="S39" i="12"/>
  <c r="R39" i="12"/>
  <c r="Q39" i="12"/>
  <c r="P39" i="12"/>
  <c r="O39" i="12"/>
  <c r="N39" i="12"/>
  <c r="T38" i="12"/>
  <c r="S38" i="12"/>
  <c r="R38" i="12"/>
  <c r="Q38" i="12"/>
  <c r="P38" i="12"/>
  <c r="O38" i="12"/>
  <c r="N38" i="12"/>
  <c r="T37" i="12"/>
  <c r="S37" i="12"/>
  <c r="R37" i="12"/>
  <c r="Q37" i="12"/>
  <c r="P37" i="12"/>
  <c r="O37" i="12"/>
  <c r="N37" i="12"/>
  <c r="T36" i="12"/>
  <c r="S36" i="12"/>
  <c r="R36" i="12"/>
  <c r="Q36" i="12"/>
  <c r="P36" i="12"/>
  <c r="O36" i="12"/>
  <c r="N36" i="12"/>
  <c r="T35" i="12"/>
  <c r="S35" i="12"/>
  <c r="R35" i="12"/>
  <c r="Q35" i="12"/>
  <c r="P35" i="12"/>
  <c r="O35" i="12"/>
  <c r="N35" i="12"/>
  <c r="T34" i="12"/>
  <c r="S34" i="12"/>
  <c r="R34" i="12"/>
  <c r="Q34" i="12"/>
  <c r="P34" i="12"/>
  <c r="O34" i="12"/>
  <c r="N34" i="12"/>
  <c r="T33" i="12"/>
  <c r="S33" i="12"/>
  <c r="R33" i="12"/>
  <c r="Q33" i="12"/>
  <c r="P33" i="12"/>
  <c r="O33" i="12"/>
  <c r="N33" i="12"/>
  <c r="T32" i="12"/>
  <c r="S32" i="12"/>
  <c r="R32" i="12"/>
  <c r="Q32" i="12"/>
  <c r="P32" i="12"/>
  <c r="O32" i="12"/>
  <c r="N32" i="12"/>
  <c r="T31" i="12"/>
  <c r="S31" i="12"/>
  <c r="R31" i="12"/>
  <c r="Q31" i="12"/>
  <c r="P31" i="12"/>
  <c r="O31" i="12"/>
  <c r="N31" i="12"/>
  <c r="T30" i="12"/>
  <c r="S30" i="12"/>
  <c r="R30" i="12"/>
  <c r="Q30" i="12"/>
  <c r="P30" i="12"/>
  <c r="O30" i="12"/>
  <c r="N30" i="12"/>
  <c r="T29" i="12"/>
  <c r="S29" i="12"/>
  <c r="R29" i="12"/>
  <c r="Q29" i="12"/>
  <c r="P29" i="12"/>
  <c r="O29" i="12"/>
  <c r="N29" i="12"/>
  <c r="T28" i="12"/>
  <c r="S28" i="12"/>
  <c r="R28" i="12"/>
  <c r="Q28" i="12"/>
  <c r="P28" i="12"/>
  <c r="O28" i="12"/>
  <c r="N28" i="12"/>
  <c r="T27" i="12"/>
  <c r="S27" i="12"/>
  <c r="R27" i="12"/>
  <c r="Q27" i="12"/>
  <c r="P27" i="12"/>
  <c r="O27" i="12"/>
  <c r="N27" i="12"/>
  <c r="T26" i="12"/>
  <c r="S26" i="12"/>
  <c r="R26" i="12"/>
  <c r="Q26" i="12"/>
  <c r="P26" i="12"/>
  <c r="O26" i="12"/>
  <c r="N26" i="12"/>
  <c r="T25" i="12"/>
  <c r="S25" i="12"/>
  <c r="R25" i="12"/>
  <c r="Q25" i="12"/>
  <c r="U25" i="12" s="1"/>
  <c r="J25" i="12" s="1"/>
  <c r="P25" i="12"/>
  <c r="O25" i="12"/>
  <c r="N25" i="12"/>
  <c r="T24" i="12"/>
  <c r="S24" i="12"/>
  <c r="R24" i="12"/>
  <c r="Q24" i="12"/>
  <c r="P24" i="12"/>
  <c r="O24" i="12"/>
  <c r="N24" i="12"/>
  <c r="T23" i="12"/>
  <c r="S23" i="12"/>
  <c r="R23" i="12"/>
  <c r="Q23" i="12"/>
  <c r="P23" i="12"/>
  <c r="O23" i="12"/>
  <c r="U23" i="12" s="1"/>
  <c r="J23" i="12" s="1"/>
  <c r="N23" i="12"/>
  <c r="T22" i="12"/>
  <c r="S22" i="12"/>
  <c r="R22" i="12"/>
  <c r="Q22" i="12"/>
  <c r="P22" i="12"/>
  <c r="O22" i="12"/>
  <c r="N22" i="12"/>
  <c r="T21" i="12"/>
  <c r="S21" i="12"/>
  <c r="R21" i="12"/>
  <c r="Q21" i="12"/>
  <c r="U21" i="12" s="1"/>
  <c r="J21" i="12" s="1"/>
  <c r="P21" i="12"/>
  <c r="O21" i="12"/>
  <c r="N21" i="12"/>
  <c r="T20" i="12"/>
  <c r="S20" i="12"/>
  <c r="R20" i="12"/>
  <c r="Q20" i="12"/>
  <c r="P20" i="12"/>
  <c r="O20" i="12"/>
  <c r="N20" i="12"/>
  <c r="T19" i="12"/>
  <c r="S19" i="12"/>
  <c r="R19" i="12"/>
  <c r="Q19" i="12"/>
  <c r="P19" i="12"/>
  <c r="O19" i="12"/>
  <c r="N19" i="12"/>
  <c r="T18" i="12"/>
  <c r="S18" i="12"/>
  <c r="R18" i="12"/>
  <c r="Q18" i="12"/>
  <c r="P18" i="12"/>
  <c r="O18" i="12"/>
  <c r="N18" i="12"/>
  <c r="T17" i="12"/>
  <c r="S17" i="12"/>
  <c r="R17" i="12"/>
  <c r="Q17" i="12"/>
  <c r="P17" i="12"/>
  <c r="O17" i="12"/>
  <c r="N17" i="12"/>
  <c r="T16" i="12"/>
  <c r="S16" i="12"/>
  <c r="R16" i="12"/>
  <c r="Q16" i="12"/>
  <c r="P16" i="12"/>
  <c r="O16" i="12"/>
  <c r="N16" i="12"/>
  <c r="B16" i="12"/>
  <c r="V15" i="12"/>
  <c r="F9" i="12"/>
  <c r="N10" i="12" s="1"/>
  <c r="F10" i="12" s="1"/>
  <c r="T45" i="11"/>
  <c r="S45" i="11"/>
  <c r="U45" i="11" s="1"/>
  <c r="J45" i="11" s="1"/>
  <c r="R45" i="11"/>
  <c r="Q45" i="11"/>
  <c r="P45" i="11"/>
  <c r="O45" i="11"/>
  <c r="N45" i="11"/>
  <c r="T44" i="11"/>
  <c r="S44" i="11"/>
  <c r="R44" i="11"/>
  <c r="Q44" i="11"/>
  <c r="P44" i="11"/>
  <c r="O44" i="11"/>
  <c r="N44" i="11"/>
  <c r="T43" i="11"/>
  <c r="S43" i="11"/>
  <c r="R43" i="11"/>
  <c r="Q43" i="11"/>
  <c r="P43" i="11"/>
  <c r="O43" i="11"/>
  <c r="N43" i="11"/>
  <c r="T42" i="11"/>
  <c r="S42" i="11"/>
  <c r="R42" i="11"/>
  <c r="Q42" i="11"/>
  <c r="P42" i="11"/>
  <c r="O42" i="11"/>
  <c r="N42" i="11"/>
  <c r="U42" i="11" s="1"/>
  <c r="J42" i="11" s="1"/>
  <c r="T41" i="11"/>
  <c r="S41" i="11"/>
  <c r="R41" i="11"/>
  <c r="Q41" i="11"/>
  <c r="P41" i="11"/>
  <c r="O41" i="11"/>
  <c r="U41" i="11" s="1"/>
  <c r="J41" i="11" s="1"/>
  <c r="N41" i="11"/>
  <c r="T40" i="11"/>
  <c r="S40" i="11"/>
  <c r="R40" i="11"/>
  <c r="Q40" i="11"/>
  <c r="P40" i="11"/>
  <c r="O40" i="11"/>
  <c r="N40" i="11"/>
  <c r="T39" i="11"/>
  <c r="S39" i="11"/>
  <c r="R39" i="11"/>
  <c r="Q39" i="11"/>
  <c r="P39" i="11"/>
  <c r="O39" i="11"/>
  <c r="U39" i="11" s="1"/>
  <c r="J39" i="11" s="1"/>
  <c r="N39" i="11"/>
  <c r="T38" i="11"/>
  <c r="S38" i="11"/>
  <c r="R38" i="11"/>
  <c r="Q38" i="11"/>
  <c r="P38" i="11"/>
  <c r="O38" i="11"/>
  <c r="U38" i="11" s="1"/>
  <c r="J38" i="11" s="1"/>
  <c r="N38" i="11"/>
  <c r="T37" i="11"/>
  <c r="S37" i="11"/>
  <c r="U37" i="11" s="1"/>
  <c r="J37" i="11" s="1"/>
  <c r="R37" i="11"/>
  <c r="Q37" i="11"/>
  <c r="P37" i="11"/>
  <c r="O37" i="11"/>
  <c r="N37" i="11"/>
  <c r="T36" i="11"/>
  <c r="S36" i="11"/>
  <c r="R36" i="11"/>
  <c r="Q36" i="11"/>
  <c r="P36" i="11"/>
  <c r="O36" i="11"/>
  <c r="N36" i="11"/>
  <c r="T35" i="11"/>
  <c r="S35" i="11"/>
  <c r="R35" i="11"/>
  <c r="Q35" i="11"/>
  <c r="P35" i="11"/>
  <c r="O35" i="11"/>
  <c r="N35" i="11"/>
  <c r="T34" i="11"/>
  <c r="S34" i="11"/>
  <c r="R34" i="11"/>
  <c r="Q34" i="11"/>
  <c r="P34" i="11"/>
  <c r="O34" i="11"/>
  <c r="N34" i="11"/>
  <c r="U34" i="11" s="1"/>
  <c r="J34" i="11" s="1"/>
  <c r="T33" i="11"/>
  <c r="S33" i="11"/>
  <c r="R33" i="11"/>
  <c r="Q33" i="11"/>
  <c r="P33" i="11"/>
  <c r="O33" i="11"/>
  <c r="U33" i="11" s="1"/>
  <c r="J33" i="11" s="1"/>
  <c r="N33" i="11"/>
  <c r="T32" i="11"/>
  <c r="S32" i="11"/>
  <c r="R32" i="11"/>
  <c r="Q32" i="11"/>
  <c r="P32" i="11"/>
  <c r="O32" i="11"/>
  <c r="N32" i="11"/>
  <c r="T31" i="11"/>
  <c r="S31" i="11"/>
  <c r="R31" i="11"/>
  <c r="Q31" i="11"/>
  <c r="P31" i="11"/>
  <c r="O31" i="11"/>
  <c r="U31" i="11" s="1"/>
  <c r="J31" i="11" s="1"/>
  <c r="N31" i="11"/>
  <c r="T30" i="11"/>
  <c r="S30" i="11"/>
  <c r="R30" i="11"/>
  <c r="Q30" i="11"/>
  <c r="P30" i="11"/>
  <c r="O30" i="11"/>
  <c r="U30" i="11" s="1"/>
  <c r="J30" i="11" s="1"/>
  <c r="N30" i="11"/>
  <c r="T29" i="11"/>
  <c r="S29" i="11"/>
  <c r="U29" i="11" s="1"/>
  <c r="J29" i="11" s="1"/>
  <c r="R29" i="11"/>
  <c r="Q29" i="11"/>
  <c r="P29" i="11"/>
  <c r="O29" i="11"/>
  <c r="N29" i="11"/>
  <c r="T28" i="11"/>
  <c r="S28" i="11"/>
  <c r="R28" i="11"/>
  <c r="Q28" i="11"/>
  <c r="P28" i="11"/>
  <c r="O28" i="11"/>
  <c r="N28" i="11"/>
  <c r="T27" i="11"/>
  <c r="S27" i="11"/>
  <c r="R27" i="11"/>
  <c r="Q27" i="11"/>
  <c r="P27" i="11"/>
  <c r="O27" i="11"/>
  <c r="N27" i="11"/>
  <c r="T26" i="11"/>
  <c r="S26" i="11"/>
  <c r="R26" i="11"/>
  <c r="Q26" i="11"/>
  <c r="P26" i="11"/>
  <c r="O26" i="11"/>
  <c r="N26" i="11"/>
  <c r="U26" i="11" s="1"/>
  <c r="J26" i="11" s="1"/>
  <c r="T25" i="11"/>
  <c r="S25" i="11"/>
  <c r="R25" i="11"/>
  <c r="Q25" i="11"/>
  <c r="P25" i="11"/>
  <c r="O25" i="11"/>
  <c r="U25" i="11" s="1"/>
  <c r="J25" i="11" s="1"/>
  <c r="N25" i="11"/>
  <c r="T24" i="11"/>
  <c r="S24" i="11"/>
  <c r="R24" i="11"/>
  <c r="Q24" i="11"/>
  <c r="P24" i="11"/>
  <c r="O24" i="11"/>
  <c r="N24" i="11"/>
  <c r="T23" i="11"/>
  <c r="S23" i="11"/>
  <c r="R23" i="11"/>
  <c r="Q23" i="11"/>
  <c r="P23" i="11"/>
  <c r="O23" i="11"/>
  <c r="U23" i="11" s="1"/>
  <c r="J23" i="11" s="1"/>
  <c r="N23" i="11"/>
  <c r="T22" i="11"/>
  <c r="S22" i="11"/>
  <c r="R22" i="11"/>
  <c r="Q22" i="11"/>
  <c r="P22" i="11"/>
  <c r="O22" i="11"/>
  <c r="U22" i="11" s="1"/>
  <c r="J22" i="11" s="1"/>
  <c r="N22" i="11"/>
  <c r="T21" i="11"/>
  <c r="S21" i="11"/>
  <c r="U21" i="11" s="1"/>
  <c r="J21" i="11" s="1"/>
  <c r="R21" i="11"/>
  <c r="Q21" i="11"/>
  <c r="P21" i="11"/>
  <c r="O21" i="11"/>
  <c r="N21" i="11"/>
  <c r="T20" i="11"/>
  <c r="S20" i="11"/>
  <c r="R20" i="11"/>
  <c r="Q20" i="11"/>
  <c r="P20" i="11"/>
  <c r="O20" i="11"/>
  <c r="N20" i="11"/>
  <c r="T19" i="11"/>
  <c r="S19" i="11"/>
  <c r="R19" i="11"/>
  <c r="Q19" i="11"/>
  <c r="P19" i="11"/>
  <c r="O19" i="11"/>
  <c r="N19" i="11"/>
  <c r="T18" i="11"/>
  <c r="S18" i="11"/>
  <c r="R18" i="11"/>
  <c r="Q18" i="11"/>
  <c r="P18" i="11"/>
  <c r="O18" i="11"/>
  <c r="N18" i="11"/>
  <c r="U18" i="11" s="1"/>
  <c r="J18" i="11" s="1"/>
  <c r="T17" i="11"/>
  <c r="S17" i="11"/>
  <c r="R17" i="11"/>
  <c r="Q17" i="11"/>
  <c r="P17" i="11"/>
  <c r="O17" i="11"/>
  <c r="U17" i="11" s="1"/>
  <c r="J17" i="11" s="1"/>
  <c r="N17" i="11"/>
  <c r="T16" i="11"/>
  <c r="S16" i="11"/>
  <c r="R16" i="11"/>
  <c r="Q16" i="11"/>
  <c r="P16" i="11"/>
  <c r="O16" i="11"/>
  <c r="N16" i="11"/>
  <c r="B16" i="11"/>
  <c r="V15" i="11"/>
  <c r="F9" i="11"/>
  <c r="N10" i="11" s="1"/>
  <c r="F10" i="11" s="1"/>
  <c r="T46" i="10"/>
  <c r="S46" i="10"/>
  <c r="R46" i="10"/>
  <c r="Q46" i="10"/>
  <c r="P46" i="10"/>
  <c r="O46" i="10"/>
  <c r="U46" i="10" s="1"/>
  <c r="J46" i="10" s="1"/>
  <c r="N46" i="10"/>
  <c r="T45" i="10"/>
  <c r="S45" i="10"/>
  <c r="R45" i="10"/>
  <c r="Q45" i="10"/>
  <c r="P45" i="10"/>
  <c r="O45" i="10"/>
  <c r="N45" i="10"/>
  <c r="T44" i="10"/>
  <c r="S44" i="10"/>
  <c r="R44" i="10"/>
  <c r="Q44" i="10"/>
  <c r="P44" i="10"/>
  <c r="O44" i="10"/>
  <c r="N44" i="10"/>
  <c r="T43" i="10"/>
  <c r="S43" i="10"/>
  <c r="R43" i="10"/>
  <c r="Q43" i="10"/>
  <c r="P43" i="10"/>
  <c r="O43" i="10"/>
  <c r="U43" i="10" s="1"/>
  <c r="J43" i="10" s="1"/>
  <c r="N43" i="10"/>
  <c r="T42" i="10"/>
  <c r="S42" i="10"/>
  <c r="R42" i="10"/>
  <c r="Q42" i="10"/>
  <c r="P42" i="10"/>
  <c r="O42" i="10"/>
  <c r="U42" i="10" s="1"/>
  <c r="J42" i="10" s="1"/>
  <c r="N42" i="10"/>
  <c r="T41" i="10"/>
  <c r="S41" i="10"/>
  <c r="R41" i="10"/>
  <c r="Q41" i="10"/>
  <c r="P41" i="10"/>
  <c r="O41" i="10"/>
  <c r="N41" i="10"/>
  <c r="U40" i="10"/>
  <c r="J40" i="10" s="1"/>
  <c r="T40" i="10"/>
  <c r="S40" i="10"/>
  <c r="R40" i="10"/>
  <c r="Q40" i="10"/>
  <c r="P40" i="10"/>
  <c r="O40" i="10"/>
  <c r="N40" i="10"/>
  <c r="T39" i="10"/>
  <c r="S39" i="10"/>
  <c r="R39" i="10"/>
  <c r="Q39" i="10"/>
  <c r="P39" i="10"/>
  <c r="O39" i="10"/>
  <c r="N39" i="10"/>
  <c r="T38" i="10"/>
  <c r="S38" i="10"/>
  <c r="R38" i="10"/>
  <c r="Q38" i="10"/>
  <c r="P38" i="10"/>
  <c r="O38" i="10"/>
  <c r="U38" i="10" s="1"/>
  <c r="J38" i="10" s="1"/>
  <c r="N38" i="10"/>
  <c r="T37" i="10"/>
  <c r="S37" i="10"/>
  <c r="R37" i="10"/>
  <c r="Q37" i="10"/>
  <c r="P37" i="10"/>
  <c r="O37" i="10"/>
  <c r="N37" i="10"/>
  <c r="T36" i="10"/>
  <c r="S36" i="10"/>
  <c r="R36" i="10"/>
  <c r="Q36" i="10"/>
  <c r="P36" i="10"/>
  <c r="O36" i="10"/>
  <c r="N36" i="10"/>
  <c r="T35" i="10"/>
  <c r="S35" i="10"/>
  <c r="R35" i="10"/>
  <c r="Q35" i="10"/>
  <c r="P35" i="10"/>
  <c r="O35" i="10"/>
  <c r="U35" i="10" s="1"/>
  <c r="J35" i="10" s="1"/>
  <c r="N35" i="10"/>
  <c r="T34" i="10"/>
  <c r="S34" i="10"/>
  <c r="R34" i="10"/>
  <c r="Q34" i="10"/>
  <c r="P34" i="10"/>
  <c r="O34" i="10"/>
  <c r="U34" i="10" s="1"/>
  <c r="J34" i="10" s="1"/>
  <c r="N34" i="10"/>
  <c r="T33" i="10"/>
  <c r="S33" i="10"/>
  <c r="R33" i="10"/>
  <c r="Q33" i="10"/>
  <c r="P33" i="10"/>
  <c r="O33" i="10"/>
  <c r="N33" i="10"/>
  <c r="U32" i="10"/>
  <c r="J32" i="10" s="1"/>
  <c r="T32" i="10"/>
  <c r="S32" i="10"/>
  <c r="R32" i="10"/>
  <c r="Q32" i="10"/>
  <c r="P32" i="10"/>
  <c r="O32" i="10"/>
  <c r="N32" i="10"/>
  <c r="T31" i="10"/>
  <c r="S31" i="10"/>
  <c r="R31" i="10"/>
  <c r="Q31" i="10"/>
  <c r="P31" i="10"/>
  <c r="O31" i="10"/>
  <c r="N31" i="10"/>
  <c r="T30" i="10"/>
  <c r="S30" i="10"/>
  <c r="R30" i="10"/>
  <c r="Q30" i="10"/>
  <c r="P30" i="10"/>
  <c r="O30" i="10"/>
  <c r="U30" i="10" s="1"/>
  <c r="J30" i="10" s="1"/>
  <c r="N30" i="10"/>
  <c r="T29" i="10"/>
  <c r="S29" i="10"/>
  <c r="R29" i="10"/>
  <c r="Q29" i="10"/>
  <c r="P29" i="10"/>
  <c r="O29" i="10"/>
  <c r="N29" i="10"/>
  <c r="U29" i="10" s="1"/>
  <c r="J29" i="10" s="1"/>
  <c r="T28" i="10"/>
  <c r="S28" i="10"/>
  <c r="R28" i="10"/>
  <c r="Q28" i="10"/>
  <c r="P28" i="10"/>
  <c r="O28" i="10"/>
  <c r="U28" i="10" s="1"/>
  <c r="J28" i="10" s="1"/>
  <c r="N28" i="10"/>
  <c r="T27" i="10"/>
  <c r="S27" i="10"/>
  <c r="R27" i="10"/>
  <c r="Q27" i="10"/>
  <c r="P27" i="10"/>
  <c r="O27" i="10"/>
  <c r="U27" i="10" s="1"/>
  <c r="J27" i="10" s="1"/>
  <c r="N27" i="10"/>
  <c r="U26" i="10"/>
  <c r="J26" i="10" s="1"/>
  <c r="T26" i="10"/>
  <c r="S26" i="10"/>
  <c r="R26" i="10"/>
  <c r="Q26" i="10"/>
  <c r="P26" i="10"/>
  <c r="O26" i="10"/>
  <c r="N26" i="10"/>
  <c r="T25" i="10"/>
  <c r="S25" i="10"/>
  <c r="R25" i="10"/>
  <c r="Q25" i="10"/>
  <c r="P25" i="10"/>
  <c r="O25" i="10"/>
  <c r="N25" i="10"/>
  <c r="U24" i="10"/>
  <c r="J24" i="10" s="1"/>
  <c r="T24" i="10"/>
  <c r="S24" i="10"/>
  <c r="R24" i="10"/>
  <c r="Q24" i="10"/>
  <c r="P24" i="10"/>
  <c r="O24" i="10"/>
  <c r="N24" i="10"/>
  <c r="T23" i="10"/>
  <c r="S23" i="10"/>
  <c r="R23" i="10"/>
  <c r="U23" i="10" s="1"/>
  <c r="J23" i="10" s="1"/>
  <c r="Q23" i="10"/>
  <c r="P23" i="10"/>
  <c r="O23" i="10"/>
  <c r="N23" i="10"/>
  <c r="T22" i="10"/>
  <c r="S22" i="10"/>
  <c r="R22" i="10"/>
  <c r="Q22" i="10"/>
  <c r="P22" i="10"/>
  <c r="O22" i="10"/>
  <c r="U22" i="10" s="1"/>
  <c r="J22" i="10" s="1"/>
  <c r="N22" i="10"/>
  <c r="T21" i="10"/>
  <c r="U21" i="10" s="1"/>
  <c r="J21" i="10" s="1"/>
  <c r="S21" i="10"/>
  <c r="R21" i="10"/>
  <c r="Q21" i="10"/>
  <c r="P21" i="10"/>
  <c r="O21" i="10"/>
  <c r="N21" i="10"/>
  <c r="T20" i="10"/>
  <c r="S20" i="10"/>
  <c r="R20" i="10"/>
  <c r="Q20" i="10"/>
  <c r="U20" i="10" s="1"/>
  <c r="J20" i="10" s="1"/>
  <c r="P20" i="10"/>
  <c r="O20" i="10"/>
  <c r="N20" i="10"/>
  <c r="T19" i="10"/>
  <c r="S19" i="10"/>
  <c r="R19" i="10"/>
  <c r="Q19" i="10"/>
  <c r="P19" i="10"/>
  <c r="O19" i="10"/>
  <c r="N19" i="10"/>
  <c r="U18" i="10"/>
  <c r="J18" i="10" s="1"/>
  <c r="T18" i="10"/>
  <c r="S18" i="10"/>
  <c r="R18" i="10"/>
  <c r="Q18" i="10"/>
  <c r="P18" i="10"/>
  <c r="O18" i="10"/>
  <c r="N18" i="10"/>
  <c r="T17" i="10"/>
  <c r="S17" i="10"/>
  <c r="R17" i="10"/>
  <c r="Q17" i="10"/>
  <c r="P17" i="10"/>
  <c r="O17" i="10"/>
  <c r="N17" i="10"/>
  <c r="T16" i="10"/>
  <c r="S16" i="10"/>
  <c r="R16" i="10"/>
  <c r="Q16" i="10"/>
  <c r="P16" i="10"/>
  <c r="O16" i="10"/>
  <c r="N16" i="10"/>
  <c r="B16" i="10"/>
  <c r="B17" i="10" s="1"/>
  <c r="V15" i="10"/>
  <c r="F9" i="10"/>
  <c r="N10" i="10" s="1"/>
  <c r="F10" i="10" s="1"/>
  <c r="T46" i="9"/>
  <c r="S46" i="9"/>
  <c r="R46" i="9"/>
  <c r="Q46" i="9"/>
  <c r="P46" i="9"/>
  <c r="O46" i="9"/>
  <c r="N46" i="9"/>
  <c r="U45" i="9"/>
  <c r="J45" i="9" s="1"/>
  <c r="T45" i="9"/>
  <c r="S45" i="9"/>
  <c r="R45" i="9"/>
  <c r="Q45" i="9"/>
  <c r="P45" i="9"/>
  <c r="O45" i="9"/>
  <c r="N45" i="9"/>
  <c r="T44" i="9"/>
  <c r="S44" i="9"/>
  <c r="R44" i="9"/>
  <c r="Q44" i="9"/>
  <c r="P44" i="9"/>
  <c r="O44" i="9"/>
  <c r="U44" i="9" s="1"/>
  <c r="J44" i="9" s="1"/>
  <c r="N44" i="9"/>
  <c r="T43" i="9"/>
  <c r="S43" i="9"/>
  <c r="R43" i="9"/>
  <c r="Q43" i="9"/>
  <c r="P43" i="9"/>
  <c r="O43" i="9"/>
  <c r="N43" i="9"/>
  <c r="U43" i="9" s="1"/>
  <c r="J43" i="9" s="1"/>
  <c r="T42" i="9"/>
  <c r="S42" i="9"/>
  <c r="R42" i="9"/>
  <c r="U42" i="9" s="1"/>
  <c r="J42" i="9" s="1"/>
  <c r="Q42" i="9"/>
  <c r="P42" i="9"/>
  <c r="O42" i="9"/>
  <c r="N42" i="9"/>
  <c r="T41" i="9"/>
  <c r="S41" i="9"/>
  <c r="R41" i="9"/>
  <c r="Q41" i="9"/>
  <c r="P41" i="9"/>
  <c r="O41" i="9"/>
  <c r="N41" i="9"/>
  <c r="T40" i="9"/>
  <c r="S40" i="9"/>
  <c r="R40" i="9"/>
  <c r="Q40" i="9"/>
  <c r="P40" i="9"/>
  <c r="O40" i="9"/>
  <c r="U40" i="9" s="1"/>
  <c r="J40" i="9" s="1"/>
  <c r="N40" i="9"/>
  <c r="T39" i="9"/>
  <c r="S39" i="9"/>
  <c r="R39" i="9"/>
  <c r="Q39" i="9"/>
  <c r="P39" i="9"/>
  <c r="O39" i="9"/>
  <c r="U39" i="9" s="1"/>
  <c r="J39" i="9" s="1"/>
  <c r="N39" i="9"/>
  <c r="T38" i="9"/>
  <c r="S38" i="9"/>
  <c r="R38" i="9"/>
  <c r="Q38" i="9"/>
  <c r="P38" i="9"/>
  <c r="O38" i="9"/>
  <c r="N38" i="9"/>
  <c r="U37" i="9"/>
  <c r="J37" i="9" s="1"/>
  <c r="T37" i="9"/>
  <c r="S37" i="9"/>
  <c r="R37" i="9"/>
  <c r="Q37" i="9"/>
  <c r="P37" i="9"/>
  <c r="O37" i="9"/>
  <c r="N37" i="9"/>
  <c r="T36" i="9"/>
  <c r="S36" i="9"/>
  <c r="R36" i="9"/>
  <c r="Q36" i="9"/>
  <c r="P36" i="9"/>
  <c r="O36" i="9"/>
  <c r="U36" i="9" s="1"/>
  <c r="J36" i="9" s="1"/>
  <c r="N36" i="9"/>
  <c r="T35" i="9"/>
  <c r="S35" i="9"/>
  <c r="R35" i="9"/>
  <c r="Q35" i="9"/>
  <c r="P35" i="9"/>
  <c r="O35" i="9"/>
  <c r="N35" i="9"/>
  <c r="U35" i="9" s="1"/>
  <c r="J35" i="9" s="1"/>
  <c r="T34" i="9"/>
  <c r="S34" i="9"/>
  <c r="R34" i="9"/>
  <c r="U34" i="9" s="1"/>
  <c r="J34" i="9" s="1"/>
  <c r="Q34" i="9"/>
  <c r="P34" i="9"/>
  <c r="O34" i="9"/>
  <c r="N34" i="9"/>
  <c r="T33" i="9"/>
  <c r="S33" i="9"/>
  <c r="R33" i="9"/>
  <c r="Q33" i="9"/>
  <c r="P33" i="9"/>
  <c r="O33" i="9"/>
  <c r="N33" i="9"/>
  <c r="T32" i="9"/>
  <c r="S32" i="9"/>
  <c r="R32" i="9"/>
  <c r="Q32" i="9"/>
  <c r="P32" i="9"/>
  <c r="O32" i="9"/>
  <c r="U32" i="9" s="1"/>
  <c r="J32" i="9" s="1"/>
  <c r="N32" i="9"/>
  <c r="T31" i="9"/>
  <c r="S31" i="9"/>
  <c r="R31" i="9"/>
  <c r="Q31" i="9"/>
  <c r="P31" i="9"/>
  <c r="O31" i="9"/>
  <c r="U31" i="9" s="1"/>
  <c r="J31" i="9" s="1"/>
  <c r="N31" i="9"/>
  <c r="T30" i="9"/>
  <c r="S30" i="9"/>
  <c r="R30" i="9"/>
  <c r="Q30" i="9"/>
  <c r="P30" i="9"/>
  <c r="O30" i="9"/>
  <c r="N30" i="9"/>
  <c r="U29" i="9"/>
  <c r="J29" i="9" s="1"/>
  <c r="T29" i="9"/>
  <c r="S29" i="9"/>
  <c r="R29" i="9"/>
  <c r="Q29" i="9"/>
  <c r="P29" i="9"/>
  <c r="O29" i="9"/>
  <c r="N29" i="9"/>
  <c r="T28" i="9"/>
  <c r="S28" i="9"/>
  <c r="R28" i="9"/>
  <c r="Q28" i="9"/>
  <c r="P28" i="9"/>
  <c r="O28" i="9"/>
  <c r="U28" i="9" s="1"/>
  <c r="J28" i="9" s="1"/>
  <c r="N28" i="9"/>
  <c r="T27" i="9"/>
  <c r="S27" i="9"/>
  <c r="R27" i="9"/>
  <c r="Q27" i="9"/>
  <c r="P27" i="9"/>
  <c r="O27" i="9"/>
  <c r="N27" i="9"/>
  <c r="T26" i="9"/>
  <c r="S26" i="9"/>
  <c r="R26" i="9"/>
  <c r="U26" i="9" s="1"/>
  <c r="J26" i="9" s="1"/>
  <c r="Q26" i="9"/>
  <c r="P26" i="9"/>
  <c r="O26" i="9"/>
  <c r="N26" i="9"/>
  <c r="T25" i="9"/>
  <c r="S25" i="9"/>
  <c r="R25" i="9"/>
  <c r="Q25" i="9"/>
  <c r="P25" i="9"/>
  <c r="O25" i="9"/>
  <c r="N25" i="9"/>
  <c r="T24" i="9"/>
  <c r="S24" i="9"/>
  <c r="R24" i="9"/>
  <c r="Q24" i="9"/>
  <c r="P24" i="9"/>
  <c r="O24" i="9"/>
  <c r="N24" i="9"/>
  <c r="T23" i="9"/>
  <c r="S23" i="9"/>
  <c r="R23" i="9"/>
  <c r="Q23" i="9"/>
  <c r="P23" i="9"/>
  <c r="O23" i="9"/>
  <c r="U23" i="9" s="1"/>
  <c r="J23" i="9" s="1"/>
  <c r="N23" i="9"/>
  <c r="T22" i="9"/>
  <c r="S22" i="9"/>
  <c r="R22" i="9"/>
  <c r="Q22" i="9"/>
  <c r="P22" i="9"/>
  <c r="O22" i="9"/>
  <c r="U22" i="9" s="1"/>
  <c r="J22" i="9" s="1"/>
  <c r="N22" i="9"/>
  <c r="U21" i="9"/>
  <c r="J21" i="9" s="1"/>
  <c r="T21" i="9"/>
  <c r="S21" i="9"/>
  <c r="R21" i="9"/>
  <c r="Q21" i="9"/>
  <c r="P21" i="9"/>
  <c r="O21" i="9"/>
  <c r="N21" i="9"/>
  <c r="T20" i="9"/>
  <c r="S20" i="9"/>
  <c r="R20" i="9"/>
  <c r="Q20" i="9"/>
  <c r="P20" i="9"/>
  <c r="O20" i="9"/>
  <c r="U20" i="9" s="1"/>
  <c r="J20" i="9" s="1"/>
  <c r="N20" i="9"/>
  <c r="T19" i="9"/>
  <c r="S19" i="9"/>
  <c r="R19" i="9"/>
  <c r="Q19" i="9"/>
  <c r="P19" i="9"/>
  <c r="O19" i="9"/>
  <c r="N19" i="9"/>
  <c r="T18" i="9"/>
  <c r="S18" i="9"/>
  <c r="R18" i="9"/>
  <c r="U18" i="9" s="1"/>
  <c r="J18" i="9" s="1"/>
  <c r="Q18" i="9"/>
  <c r="P18" i="9"/>
  <c r="O18" i="9"/>
  <c r="N18" i="9"/>
  <c r="T17" i="9"/>
  <c r="S17" i="9"/>
  <c r="R17" i="9"/>
  <c r="Q17" i="9"/>
  <c r="P17" i="9"/>
  <c r="O17" i="9"/>
  <c r="N17" i="9"/>
  <c r="T16" i="9"/>
  <c r="S16" i="9"/>
  <c r="R16" i="9"/>
  <c r="Q16" i="9"/>
  <c r="P16" i="9"/>
  <c r="O16" i="9"/>
  <c r="N16" i="9"/>
  <c r="B16" i="9"/>
  <c r="B17" i="9" s="1"/>
  <c r="V15" i="9"/>
  <c r="F9" i="9"/>
  <c r="N10" i="9" s="1"/>
  <c r="F10" i="9" s="1"/>
  <c r="T45" i="8"/>
  <c r="S45" i="8"/>
  <c r="R45" i="8"/>
  <c r="Q45" i="8"/>
  <c r="P45" i="8"/>
  <c r="O45" i="8"/>
  <c r="N45" i="8"/>
  <c r="U44" i="8"/>
  <c r="T44" i="8"/>
  <c r="S44" i="8"/>
  <c r="R44" i="8"/>
  <c r="Q44" i="8"/>
  <c r="P44" i="8"/>
  <c r="O44" i="8"/>
  <c r="N44" i="8"/>
  <c r="J44" i="8"/>
  <c r="T43" i="8"/>
  <c r="S43" i="8"/>
  <c r="R43" i="8"/>
  <c r="Q43" i="8"/>
  <c r="P43" i="8"/>
  <c r="O43" i="8"/>
  <c r="U43" i="8" s="1"/>
  <c r="J43" i="8" s="1"/>
  <c r="N43" i="8"/>
  <c r="T42" i="8"/>
  <c r="S42" i="8"/>
  <c r="R42" i="8"/>
  <c r="Q42" i="8"/>
  <c r="P42" i="8"/>
  <c r="O42" i="8"/>
  <c r="N42" i="8"/>
  <c r="T41" i="8"/>
  <c r="S41" i="8"/>
  <c r="R41" i="8"/>
  <c r="Q41" i="8"/>
  <c r="P41" i="8"/>
  <c r="O41" i="8"/>
  <c r="N41" i="8"/>
  <c r="T40" i="8"/>
  <c r="S40" i="8"/>
  <c r="R40" i="8"/>
  <c r="Q40" i="8"/>
  <c r="P40" i="8"/>
  <c r="O40" i="8"/>
  <c r="U40" i="8" s="1"/>
  <c r="J40" i="8" s="1"/>
  <c r="N40" i="8"/>
  <c r="T39" i="8"/>
  <c r="S39" i="8"/>
  <c r="R39" i="8"/>
  <c r="Q39" i="8"/>
  <c r="P39" i="8"/>
  <c r="O39" i="8"/>
  <c r="N39" i="8"/>
  <c r="U39" i="8" s="1"/>
  <c r="J39" i="8" s="1"/>
  <c r="T38" i="8"/>
  <c r="S38" i="8"/>
  <c r="R38" i="8"/>
  <c r="Q38" i="8"/>
  <c r="P38" i="8"/>
  <c r="O38" i="8"/>
  <c r="U38" i="8" s="1"/>
  <c r="J38" i="8" s="1"/>
  <c r="N38" i="8"/>
  <c r="T37" i="8"/>
  <c r="S37" i="8"/>
  <c r="R37" i="8"/>
  <c r="Q37" i="8"/>
  <c r="P37" i="8"/>
  <c r="O37" i="8"/>
  <c r="N37" i="8"/>
  <c r="U36" i="8"/>
  <c r="T36" i="8"/>
  <c r="S36" i="8"/>
  <c r="R36" i="8"/>
  <c r="Q36" i="8"/>
  <c r="P36" i="8"/>
  <c r="O36" i="8"/>
  <c r="N36" i="8"/>
  <c r="J36" i="8"/>
  <c r="T35" i="8"/>
  <c r="S35" i="8"/>
  <c r="R35" i="8"/>
  <c r="Q35" i="8"/>
  <c r="P35" i="8"/>
  <c r="O35" i="8"/>
  <c r="U35" i="8" s="1"/>
  <c r="J35" i="8" s="1"/>
  <c r="N35" i="8"/>
  <c r="T34" i="8"/>
  <c r="S34" i="8"/>
  <c r="R34" i="8"/>
  <c r="Q34" i="8"/>
  <c r="P34" i="8"/>
  <c r="O34" i="8"/>
  <c r="N34" i="8"/>
  <c r="T33" i="8"/>
  <c r="S33" i="8"/>
  <c r="R33" i="8"/>
  <c r="Q33" i="8"/>
  <c r="P33" i="8"/>
  <c r="O33" i="8"/>
  <c r="N33" i="8"/>
  <c r="T32" i="8"/>
  <c r="S32" i="8"/>
  <c r="R32" i="8"/>
  <c r="Q32" i="8"/>
  <c r="P32" i="8"/>
  <c r="O32" i="8"/>
  <c r="N32" i="8"/>
  <c r="T31" i="8"/>
  <c r="U31" i="8" s="1"/>
  <c r="J31" i="8" s="1"/>
  <c r="S31" i="8"/>
  <c r="R31" i="8"/>
  <c r="Q31" i="8"/>
  <c r="P31" i="8"/>
  <c r="O31" i="8"/>
  <c r="N31" i="8"/>
  <c r="T30" i="8"/>
  <c r="S30" i="8"/>
  <c r="R30" i="8"/>
  <c r="Q30" i="8"/>
  <c r="P30" i="8"/>
  <c r="O30" i="8"/>
  <c r="N30" i="8"/>
  <c r="T29" i="8"/>
  <c r="S29" i="8"/>
  <c r="R29" i="8"/>
  <c r="Q29" i="8"/>
  <c r="P29" i="8"/>
  <c r="O29" i="8"/>
  <c r="N29" i="8"/>
  <c r="T28" i="8"/>
  <c r="S28" i="8"/>
  <c r="R28" i="8"/>
  <c r="Q28" i="8"/>
  <c r="P28" i="8"/>
  <c r="O28" i="8"/>
  <c r="U28" i="8" s="1"/>
  <c r="J28" i="8" s="1"/>
  <c r="N28" i="8"/>
  <c r="T27" i="8"/>
  <c r="S27" i="8"/>
  <c r="R27" i="8"/>
  <c r="Q27" i="8"/>
  <c r="P27" i="8"/>
  <c r="O27" i="8"/>
  <c r="N27" i="8"/>
  <c r="T26" i="8"/>
  <c r="S26" i="8"/>
  <c r="R26" i="8"/>
  <c r="Q26" i="8"/>
  <c r="P26" i="8"/>
  <c r="O26" i="8"/>
  <c r="U26" i="8" s="1"/>
  <c r="J26" i="8" s="1"/>
  <c r="N26" i="8"/>
  <c r="T25" i="8"/>
  <c r="S25" i="8"/>
  <c r="R25" i="8"/>
  <c r="Q25" i="8"/>
  <c r="P25" i="8"/>
  <c r="O25" i="8"/>
  <c r="N25" i="8"/>
  <c r="T24" i="8"/>
  <c r="S24" i="8"/>
  <c r="R24" i="8"/>
  <c r="Q24" i="8"/>
  <c r="P24" i="8"/>
  <c r="O24" i="8"/>
  <c r="N24" i="8"/>
  <c r="U23" i="8"/>
  <c r="J23" i="8" s="1"/>
  <c r="T23" i="8"/>
  <c r="S23" i="8"/>
  <c r="R23" i="8"/>
  <c r="Q23" i="8"/>
  <c r="P23" i="8"/>
  <c r="O23" i="8"/>
  <c r="N23" i="8"/>
  <c r="U22" i="8"/>
  <c r="J22" i="8" s="1"/>
  <c r="T22" i="8"/>
  <c r="S22" i="8"/>
  <c r="R22" i="8"/>
  <c r="Q22" i="8"/>
  <c r="P22" i="8"/>
  <c r="O22" i="8"/>
  <c r="N22" i="8"/>
  <c r="T21" i="8"/>
  <c r="S21" i="8"/>
  <c r="R21" i="8"/>
  <c r="Q21" i="8"/>
  <c r="U21" i="8" s="1"/>
  <c r="J21" i="8" s="1"/>
  <c r="P21" i="8"/>
  <c r="O21" i="8"/>
  <c r="N21" i="8"/>
  <c r="T20" i="8"/>
  <c r="S20" i="8"/>
  <c r="R20" i="8"/>
  <c r="Q20" i="8"/>
  <c r="P20" i="8"/>
  <c r="O20" i="8"/>
  <c r="U20" i="8" s="1"/>
  <c r="J20" i="8" s="1"/>
  <c r="N20" i="8"/>
  <c r="T19" i="8"/>
  <c r="S19" i="8"/>
  <c r="R19" i="8"/>
  <c r="Q19" i="8"/>
  <c r="P19" i="8"/>
  <c r="O19" i="8"/>
  <c r="U19" i="8" s="1"/>
  <c r="J19" i="8" s="1"/>
  <c r="N19" i="8"/>
  <c r="T18" i="8"/>
  <c r="S18" i="8"/>
  <c r="R18" i="8"/>
  <c r="Q18" i="8"/>
  <c r="P18" i="8"/>
  <c r="O18" i="8"/>
  <c r="U18" i="8" s="1"/>
  <c r="J18" i="8" s="1"/>
  <c r="N18" i="8"/>
  <c r="U17" i="8"/>
  <c r="J17" i="8" s="1"/>
  <c r="T17" i="8"/>
  <c r="S17" i="8"/>
  <c r="R17" i="8"/>
  <c r="Q17" i="8"/>
  <c r="P17" i="8"/>
  <c r="O17" i="8"/>
  <c r="N17" i="8"/>
  <c r="T16" i="8"/>
  <c r="S16" i="8"/>
  <c r="R16" i="8"/>
  <c r="Q16" i="8"/>
  <c r="P16" i="8"/>
  <c r="O16" i="8"/>
  <c r="U16" i="8" s="1"/>
  <c r="N16" i="8"/>
  <c r="B16" i="8"/>
  <c r="B17" i="8" s="1"/>
  <c r="V15" i="8"/>
  <c r="V16" i="8" s="1"/>
  <c r="F9" i="8"/>
  <c r="N10" i="8" s="1"/>
  <c r="F10" i="8" s="1"/>
  <c r="T46" i="7"/>
  <c r="S46" i="7"/>
  <c r="R46" i="7"/>
  <c r="Q46" i="7"/>
  <c r="P46" i="7"/>
  <c r="O46" i="7"/>
  <c r="U46" i="7" s="1"/>
  <c r="J46" i="7" s="1"/>
  <c r="N46" i="7"/>
  <c r="T45" i="7"/>
  <c r="S45" i="7"/>
  <c r="R45" i="7"/>
  <c r="Q45" i="7"/>
  <c r="P45" i="7"/>
  <c r="O45" i="7"/>
  <c r="U45" i="7" s="1"/>
  <c r="J45" i="7" s="1"/>
  <c r="N45" i="7"/>
  <c r="U44" i="7"/>
  <c r="J44" i="7" s="1"/>
  <c r="T44" i="7"/>
  <c r="S44" i="7"/>
  <c r="R44" i="7"/>
  <c r="Q44" i="7"/>
  <c r="P44" i="7"/>
  <c r="O44" i="7"/>
  <c r="N44" i="7"/>
  <c r="T43" i="7"/>
  <c r="S43" i="7"/>
  <c r="R43" i="7"/>
  <c r="Q43" i="7"/>
  <c r="P43" i="7"/>
  <c r="O43" i="7"/>
  <c r="U43" i="7" s="1"/>
  <c r="J43" i="7" s="1"/>
  <c r="N43" i="7"/>
  <c r="T42" i="7"/>
  <c r="S42" i="7"/>
  <c r="R42" i="7"/>
  <c r="Q42" i="7"/>
  <c r="P42" i="7"/>
  <c r="O42" i="7"/>
  <c r="N42" i="7"/>
  <c r="T41" i="7"/>
  <c r="S41" i="7"/>
  <c r="R41" i="7"/>
  <c r="U41" i="7" s="1"/>
  <c r="J41" i="7" s="1"/>
  <c r="Q41" i="7"/>
  <c r="P41" i="7"/>
  <c r="O41" i="7"/>
  <c r="N41" i="7"/>
  <c r="T40" i="7"/>
  <c r="S40" i="7"/>
  <c r="R40" i="7"/>
  <c r="Q40" i="7"/>
  <c r="U40" i="7" s="1"/>
  <c r="J40" i="7" s="1"/>
  <c r="P40" i="7"/>
  <c r="O40" i="7"/>
  <c r="N40" i="7"/>
  <c r="T39" i="7"/>
  <c r="S39" i="7"/>
  <c r="R39" i="7"/>
  <c r="Q39" i="7"/>
  <c r="P39" i="7"/>
  <c r="O39" i="7"/>
  <c r="N39" i="7"/>
  <c r="T38" i="7"/>
  <c r="S38" i="7"/>
  <c r="R38" i="7"/>
  <c r="Q38" i="7"/>
  <c r="P38" i="7"/>
  <c r="O38" i="7"/>
  <c r="U38" i="7" s="1"/>
  <c r="J38" i="7" s="1"/>
  <c r="N38" i="7"/>
  <c r="T37" i="7"/>
  <c r="S37" i="7"/>
  <c r="R37" i="7"/>
  <c r="Q37" i="7"/>
  <c r="P37" i="7"/>
  <c r="O37" i="7"/>
  <c r="U37" i="7" s="1"/>
  <c r="J37" i="7" s="1"/>
  <c r="N37" i="7"/>
  <c r="T36" i="7"/>
  <c r="S36" i="7"/>
  <c r="R36" i="7"/>
  <c r="Q36" i="7"/>
  <c r="P36" i="7"/>
  <c r="U36" i="7" s="1"/>
  <c r="J36" i="7" s="1"/>
  <c r="O36" i="7"/>
  <c r="N36" i="7"/>
  <c r="T35" i="7"/>
  <c r="S35" i="7"/>
  <c r="R35" i="7"/>
  <c r="Q35" i="7"/>
  <c r="P35" i="7"/>
  <c r="O35" i="7"/>
  <c r="U35" i="7" s="1"/>
  <c r="J35" i="7" s="1"/>
  <c r="N35" i="7"/>
  <c r="T34" i="7"/>
  <c r="S34" i="7"/>
  <c r="R34" i="7"/>
  <c r="Q34" i="7"/>
  <c r="P34" i="7"/>
  <c r="O34" i="7"/>
  <c r="N34" i="7"/>
  <c r="U33" i="7"/>
  <c r="J33" i="7" s="1"/>
  <c r="T33" i="7"/>
  <c r="S33" i="7"/>
  <c r="R33" i="7"/>
  <c r="Q33" i="7"/>
  <c r="P33" i="7"/>
  <c r="O33" i="7"/>
  <c r="N33" i="7"/>
  <c r="T32" i="7"/>
  <c r="S32" i="7"/>
  <c r="R32" i="7"/>
  <c r="Q32" i="7"/>
  <c r="P32" i="7"/>
  <c r="O32" i="7"/>
  <c r="N32" i="7"/>
  <c r="T31" i="7"/>
  <c r="S31" i="7"/>
  <c r="R31" i="7"/>
  <c r="Q31" i="7"/>
  <c r="P31" i="7"/>
  <c r="O31" i="7"/>
  <c r="N31" i="7"/>
  <c r="T30" i="7"/>
  <c r="S30" i="7"/>
  <c r="R30" i="7"/>
  <c r="Q30" i="7"/>
  <c r="P30" i="7"/>
  <c r="O30" i="7"/>
  <c r="N30" i="7"/>
  <c r="T29" i="7"/>
  <c r="S29" i="7"/>
  <c r="R29" i="7"/>
  <c r="Q29" i="7"/>
  <c r="P29" i="7"/>
  <c r="O29" i="7"/>
  <c r="U29" i="7" s="1"/>
  <c r="J29" i="7" s="1"/>
  <c r="N29" i="7"/>
  <c r="T28" i="7"/>
  <c r="S28" i="7"/>
  <c r="R28" i="7"/>
  <c r="Q28" i="7"/>
  <c r="P28" i="7"/>
  <c r="O28" i="7"/>
  <c r="N28" i="7"/>
  <c r="U28" i="7" s="1"/>
  <c r="J28" i="7" s="1"/>
  <c r="U27" i="7"/>
  <c r="J27" i="7" s="1"/>
  <c r="T27" i="7"/>
  <c r="S27" i="7"/>
  <c r="R27" i="7"/>
  <c r="Q27" i="7"/>
  <c r="P27" i="7"/>
  <c r="O27" i="7"/>
  <c r="N27" i="7"/>
  <c r="T26" i="7"/>
  <c r="S26" i="7"/>
  <c r="R26" i="7"/>
  <c r="Q26" i="7"/>
  <c r="P26" i="7"/>
  <c r="O26" i="7"/>
  <c r="U26" i="7" s="1"/>
  <c r="J26" i="7" s="1"/>
  <c r="N26" i="7"/>
  <c r="T25" i="7"/>
  <c r="S25" i="7"/>
  <c r="R25" i="7"/>
  <c r="U25" i="7" s="1"/>
  <c r="J25" i="7" s="1"/>
  <c r="Q25" i="7"/>
  <c r="P25" i="7"/>
  <c r="O25" i="7"/>
  <c r="N25" i="7"/>
  <c r="T24" i="7"/>
  <c r="S24" i="7"/>
  <c r="R24" i="7"/>
  <c r="Q24" i="7"/>
  <c r="P24" i="7"/>
  <c r="O24" i="7"/>
  <c r="N24" i="7"/>
  <c r="T23" i="7"/>
  <c r="S23" i="7"/>
  <c r="R23" i="7"/>
  <c r="Q23" i="7"/>
  <c r="P23" i="7"/>
  <c r="O23" i="7"/>
  <c r="N23" i="7"/>
  <c r="T22" i="7"/>
  <c r="S22" i="7"/>
  <c r="R22" i="7"/>
  <c r="Q22" i="7"/>
  <c r="P22" i="7"/>
  <c r="O22" i="7"/>
  <c r="N22" i="7"/>
  <c r="T21" i="7"/>
  <c r="S21" i="7"/>
  <c r="R21" i="7"/>
  <c r="Q21" i="7"/>
  <c r="P21" i="7"/>
  <c r="O21" i="7"/>
  <c r="U21" i="7" s="1"/>
  <c r="J21" i="7" s="1"/>
  <c r="N21" i="7"/>
  <c r="T20" i="7"/>
  <c r="S20" i="7"/>
  <c r="R20" i="7"/>
  <c r="Q20" i="7"/>
  <c r="P20" i="7"/>
  <c r="O20" i="7"/>
  <c r="N20" i="7"/>
  <c r="U20" i="7" s="1"/>
  <c r="J20" i="7" s="1"/>
  <c r="U19" i="7"/>
  <c r="J19" i="7" s="1"/>
  <c r="T19" i="7"/>
  <c r="S19" i="7"/>
  <c r="R19" i="7"/>
  <c r="Q19" i="7"/>
  <c r="P19" i="7"/>
  <c r="O19" i="7"/>
  <c r="N19" i="7"/>
  <c r="T18" i="7"/>
  <c r="S18" i="7"/>
  <c r="R18" i="7"/>
  <c r="Q18" i="7"/>
  <c r="P18" i="7"/>
  <c r="O18" i="7"/>
  <c r="U18" i="7" s="1"/>
  <c r="J18" i="7" s="1"/>
  <c r="N18" i="7"/>
  <c r="T17" i="7"/>
  <c r="S17" i="7"/>
  <c r="R17" i="7"/>
  <c r="Q17" i="7"/>
  <c r="P17" i="7"/>
  <c r="O17" i="7"/>
  <c r="N17" i="7"/>
  <c r="U16" i="7"/>
  <c r="J16" i="7" s="1"/>
  <c r="T16" i="7"/>
  <c r="S16" i="7"/>
  <c r="R16" i="7"/>
  <c r="Q16" i="7"/>
  <c r="P16" i="7"/>
  <c r="O16" i="7"/>
  <c r="N16" i="7"/>
  <c r="B16" i="7"/>
  <c r="A16" i="7" s="1"/>
  <c r="V15" i="7"/>
  <c r="F9" i="7"/>
  <c r="N10" i="7" s="1"/>
  <c r="F10" i="7" s="1"/>
  <c r="T45" i="6"/>
  <c r="S45" i="6"/>
  <c r="R45" i="6"/>
  <c r="Q45" i="6"/>
  <c r="P45" i="6"/>
  <c r="O45" i="6"/>
  <c r="N45" i="6"/>
  <c r="T44" i="6"/>
  <c r="S44" i="6"/>
  <c r="R44" i="6"/>
  <c r="Q44" i="6"/>
  <c r="P44" i="6"/>
  <c r="O44" i="6"/>
  <c r="N44" i="6"/>
  <c r="T43" i="6"/>
  <c r="S43" i="6"/>
  <c r="R43" i="6"/>
  <c r="Q43" i="6"/>
  <c r="P43" i="6"/>
  <c r="O43" i="6"/>
  <c r="N43" i="6"/>
  <c r="T42" i="6"/>
  <c r="S42" i="6"/>
  <c r="R42" i="6"/>
  <c r="Q42" i="6"/>
  <c r="P42" i="6"/>
  <c r="O42" i="6"/>
  <c r="N42" i="6"/>
  <c r="T41" i="6"/>
  <c r="S41" i="6"/>
  <c r="R41" i="6"/>
  <c r="Q41" i="6"/>
  <c r="P41" i="6"/>
  <c r="O41" i="6"/>
  <c r="N41" i="6"/>
  <c r="T40" i="6"/>
  <c r="S40" i="6"/>
  <c r="R40" i="6"/>
  <c r="Q40" i="6"/>
  <c r="P40" i="6"/>
  <c r="O40" i="6"/>
  <c r="N40" i="6"/>
  <c r="T39" i="6"/>
  <c r="S39" i="6"/>
  <c r="R39" i="6"/>
  <c r="Q39" i="6"/>
  <c r="P39" i="6"/>
  <c r="O39" i="6"/>
  <c r="N39" i="6"/>
  <c r="T38" i="6"/>
  <c r="S38" i="6"/>
  <c r="R38" i="6"/>
  <c r="Q38" i="6"/>
  <c r="P38" i="6"/>
  <c r="O38" i="6"/>
  <c r="N38" i="6"/>
  <c r="T37" i="6"/>
  <c r="S37" i="6"/>
  <c r="R37" i="6"/>
  <c r="Q37" i="6"/>
  <c r="P37" i="6"/>
  <c r="O37" i="6"/>
  <c r="N37" i="6"/>
  <c r="T36" i="6"/>
  <c r="S36" i="6"/>
  <c r="R36" i="6"/>
  <c r="Q36" i="6"/>
  <c r="P36" i="6"/>
  <c r="O36" i="6"/>
  <c r="N36" i="6"/>
  <c r="T35" i="6"/>
  <c r="S35" i="6"/>
  <c r="R35" i="6"/>
  <c r="Q35" i="6"/>
  <c r="P35" i="6"/>
  <c r="O35" i="6"/>
  <c r="N35" i="6"/>
  <c r="T34" i="6"/>
  <c r="S34" i="6"/>
  <c r="R34" i="6"/>
  <c r="Q34" i="6"/>
  <c r="P34" i="6"/>
  <c r="O34" i="6"/>
  <c r="N34" i="6"/>
  <c r="T33" i="6"/>
  <c r="S33" i="6"/>
  <c r="R33" i="6"/>
  <c r="Q33" i="6"/>
  <c r="P33" i="6"/>
  <c r="U33" i="6" s="1"/>
  <c r="J33" i="6" s="1"/>
  <c r="O33" i="6"/>
  <c r="N33" i="6"/>
  <c r="T32" i="6"/>
  <c r="S32" i="6"/>
  <c r="R32" i="6"/>
  <c r="Q32" i="6"/>
  <c r="P32" i="6"/>
  <c r="O32" i="6"/>
  <c r="U32" i="6" s="1"/>
  <c r="J32" i="6" s="1"/>
  <c r="N32" i="6"/>
  <c r="T31" i="6"/>
  <c r="S31" i="6"/>
  <c r="R31" i="6"/>
  <c r="Q31" i="6"/>
  <c r="P31" i="6"/>
  <c r="O31" i="6"/>
  <c r="N31" i="6"/>
  <c r="U31" i="6" s="1"/>
  <c r="J31" i="6" s="1"/>
  <c r="T30" i="6"/>
  <c r="S30" i="6"/>
  <c r="R30" i="6"/>
  <c r="Q30" i="6"/>
  <c r="P30" i="6"/>
  <c r="O30" i="6"/>
  <c r="N30" i="6"/>
  <c r="T29" i="6"/>
  <c r="S29" i="6"/>
  <c r="R29" i="6"/>
  <c r="Q29" i="6"/>
  <c r="P29" i="6"/>
  <c r="O29" i="6"/>
  <c r="N29" i="6"/>
  <c r="T28" i="6"/>
  <c r="S28" i="6"/>
  <c r="R28" i="6"/>
  <c r="Q28" i="6"/>
  <c r="P28" i="6"/>
  <c r="O28" i="6"/>
  <c r="N28" i="6"/>
  <c r="T27" i="6"/>
  <c r="S27" i="6"/>
  <c r="R27" i="6"/>
  <c r="Q27" i="6"/>
  <c r="P27" i="6"/>
  <c r="O27" i="6"/>
  <c r="N27" i="6"/>
  <c r="T26" i="6"/>
  <c r="S26" i="6"/>
  <c r="R26" i="6"/>
  <c r="Q26" i="6"/>
  <c r="P26" i="6"/>
  <c r="O26" i="6"/>
  <c r="N26" i="6"/>
  <c r="T25" i="6"/>
  <c r="S25" i="6"/>
  <c r="R25" i="6"/>
  <c r="Q25" i="6"/>
  <c r="P25" i="6"/>
  <c r="U25" i="6" s="1"/>
  <c r="J25" i="6" s="1"/>
  <c r="O25" i="6"/>
  <c r="N25" i="6"/>
  <c r="T24" i="6"/>
  <c r="S24" i="6"/>
  <c r="R24" i="6"/>
  <c r="Q24" i="6"/>
  <c r="P24" i="6"/>
  <c r="O24" i="6"/>
  <c r="U24" i="6" s="1"/>
  <c r="J24" i="6" s="1"/>
  <c r="N24" i="6"/>
  <c r="T23" i="6"/>
  <c r="S23" i="6"/>
  <c r="R23" i="6"/>
  <c r="Q23" i="6"/>
  <c r="P23" i="6"/>
  <c r="O23" i="6"/>
  <c r="N23" i="6"/>
  <c r="U23" i="6" s="1"/>
  <c r="J23" i="6" s="1"/>
  <c r="T22" i="6"/>
  <c r="S22" i="6"/>
  <c r="R22" i="6"/>
  <c r="Q22" i="6"/>
  <c r="P22" i="6"/>
  <c r="O22" i="6"/>
  <c r="N22" i="6"/>
  <c r="T21" i="6"/>
  <c r="S21" i="6"/>
  <c r="R21" i="6"/>
  <c r="Q21" i="6"/>
  <c r="P21" i="6"/>
  <c r="O21" i="6"/>
  <c r="N21" i="6"/>
  <c r="T20" i="6"/>
  <c r="S20" i="6"/>
  <c r="R20" i="6"/>
  <c r="Q20" i="6"/>
  <c r="P20" i="6"/>
  <c r="O20" i="6"/>
  <c r="N20" i="6"/>
  <c r="T19" i="6"/>
  <c r="S19" i="6"/>
  <c r="R19" i="6"/>
  <c r="Q19" i="6"/>
  <c r="P19" i="6"/>
  <c r="O19" i="6"/>
  <c r="N19" i="6"/>
  <c r="T18" i="6"/>
  <c r="S18" i="6"/>
  <c r="R18" i="6"/>
  <c r="Q18" i="6"/>
  <c r="P18" i="6"/>
  <c r="O18" i="6"/>
  <c r="N18" i="6"/>
  <c r="T17" i="6"/>
  <c r="S17" i="6"/>
  <c r="R17" i="6"/>
  <c r="Q17" i="6"/>
  <c r="P17" i="6"/>
  <c r="O17" i="6"/>
  <c r="N17" i="6"/>
  <c r="T16" i="6"/>
  <c r="S16" i="6"/>
  <c r="R16" i="6"/>
  <c r="Q16" i="6"/>
  <c r="P16" i="6"/>
  <c r="O16" i="6"/>
  <c r="N16" i="6"/>
  <c r="B16" i="6"/>
  <c r="B17" i="6" s="1"/>
  <c r="V15" i="6"/>
  <c r="F9" i="6"/>
  <c r="N10" i="6" s="1"/>
  <c r="F10" i="6" s="1"/>
  <c r="T46" i="5"/>
  <c r="S46" i="5"/>
  <c r="R46" i="5"/>
  <c r="Q46" i="5"/>
  <c r="P46" i="5"/>
  <c r="O46" i="5"/>
  <c r="U46" i="5" s="1"/>
  <c r="J46" i="5" s="1"/>
  <c r="N46" i="5"/>
  <c r="T45" i="5"/>
  <c r="S45" i="5"/>
  <c r="R45" i="5"/>
  <c r="Q45" i="5"/>
  <c r="P45" i="5"/>
  <c r="O45" i="5"/>
  <c r="N45" i="5"/>
  <c r="T44" i="5"/>
  <c r="S44" i="5"/>
  <c r="R44" i="5"/>
  <c r="Q44" i="5"/>
  <c r="P44" i="5"/>
  <c r="O44" i="5"/>
  <c r="U44" i="5" s="1"/>
  <c r="J44" i="5" s="1"/>
  <c r="N44" i="5"/>
  <c r="T43" i="5"/>
  <c r="S43" i="5"/>
  <c r="R43" i="5"/>
  <c r="Q43" i="5"/>
  <c r="P43" i="5"/>
  <c r="O43" i="5"/>
  <c r="U43" i="5" s="1"/>
  <c r="J43" i="5" s="1"/>
  <c r="N43" i="5"/>
  <c r="T42" i="5"/>
  <c r="S42" i="5"/>
  <c r="R42" i="5"/>
  <c r="Q42" i="5"/>
  <c r="P42" i="5"/>
  <c r="O42" i="5"/>
  <c r="N42" i="5"/>
  <c r="U42" i="5" s="1"/>
  <c r="J42" i="5" s="1"/>
  <c r="U41" i="5"/>
  <c r="J41" i="5" s="1"/>
  <c r="T41" i="5"/>
  <c r="S41" i="5"/>
  <c r="R41" i="5"/>
  <c r="Q41" i="5"/>
  <c r="P41" i="5"/>
  <c r="O41" i="5"/>
  <c r="N41" i="5"/>
  <c r="T40" i="5"/>
  <c r="S40" i="5"/>
  <c r="R40" i="5"/>
  <c r="Q40" i="5"/>
  <c r="P40" i="5"/>
  <c r="O40" i="5"/>
  <c r="U40" i="5" s="1"/>
  <c r="J40" i="5" s="1"/>
  <c r="N40" i="5"/>
  <c r="T39" i="5"/>
  <c r="S39" i="5"/>
  <c r="R39" i="5"/>
  <c r="Q39" i="5"/>
  <c r="P39" i="5"/>
  <c r="O39" i="5"/>
  <c r="N39" i="5"/>
  <c r="U39" i="5" s="1"/>
  <c r="J39" i="5"/>
  <c r="T38" i="5"/>
  <c r="S38" i="5"/>
  <c r="R38" i="5"/>
  <c r="Q38" i="5"/>
  <c r="P38" i="5"/>
  <c r="O38" i="5"/>
  <c r="U38" i="5" s="1"/>
  <c r="J38" i="5" s="1"/>
  <c r="N38" i="5"/>
  <c r="T37" i="5"/>
  <c r="S37" i="5"/>
  <c r="R37" i="5"/>
  <c r="Q37" i="5"/>
  <c r="P37" i="5"/>
  <c r="O37" i="5"/>
  <c r="U37" i="5" s="1"/>
  <c r="J37" i="5" s="1"/>
  <c r="N37" i="5"/>
  <c r="T36" i="5"/>
  <c r="S36" i="5"/>
  <c r="R36" i="5"/>
  <c r="Q36" i="5"/>
  <c r="P36" i="5"/>
  <c r="O36" i="5"/>
  <c r="U36" i="5" s="1"/>
  <c r="J36" i="5" s="1"/>
  <c r="N36" i="5"/>
  <c r="T35" i="5"/>
  <c r="S35" i="5"/>
  <c r="R35" i="5"/>
  <c r="Q35" i="5"/>
  <c r="P35" i="5"/>
  <c r="O35" i="5"/>
  <c r="U35" i="5" s="1"/>
  <c r="J35" i="5" s="1"/>
  <c r="N35" i="5"/>
  <c r="T34" i="5"/>
  <c r="S34" i="5"/>
  <c r="R34" i="5"/>
  <c r="Q34" i="5"/>
  <c r="P34" i="5"/>
  <c r="O34" i="5"/>
  <c r="N34" i="5"/>
  <c r="U34" i="5" s="1"/>
  <c r="J34" i="5" s="1"/>
  <c r="U33" i="5"/>
  <c r="J33" i="5" s="1"/>
  <c r="T33" i="5"/>
  <c r="S33" i="5"/>
  <c r="R33" i="5"/>
  <c r="Q33" i="5"/>
  <c r="P33" i="5"/>
  <c r="O33" i="5"/>
  <c r="N33" i="5"/>
  <c r="T32" i="5"/>
  <c r="S32" i="5"/>
  <c r="R32" i="5"/>
  <c r="Q32" i="5"/>
  <c r="P32" i="5"/>
  <c r="O32" i="5"/>
  <c r="U32" i="5" s="1"/>
  <c r="J32" i="5" s="1"/>
  <c r="N32" i="5"/>
  <c r="T31" i="5"/>
  <c r="S31" i="5"/>
  <c r="R31" i="5"/>
  <c r="Q31" i="5"/>
  <c r="P31" i="5"/>
  <c r="O31" i="5"/>
  <c r="N31" i="5"/>
  <c r="U31" i="5" s="1"/>
  <c r="J31" i="5"/>
  <c r="T30" i="5"/>
  <c r="S30" i="5"/>
  <c r="R30" i="5"/>
  <c r="Q30" i="5"/>
  <c r="P30" i="5"/>
  <c r="O30" i="5"/>
  <c r="U30" i="5" s="1"/>
  <c r="J30" i="5" s="1"/>
  <c r="N30" i="5"/>
  <c r="T29" i="5"/>
  <c r="S29" i="5"/>
  <c r="R29" i="5"/>
  <c r="Q29" i="5"/>
  <c r="P29" i="5"/>
  <c r="O29" i="5"/>
  <c r="U29" i="5" s="1"/>
  <c r="J29" i="5" s="1"/>
  <c r="N29" i="5"/>
  <c r="T28" i="5"/>
  <c r="S28" i="5"/>
  <c r="R28" i="5"/>
  <c r="Q28" i="5"/>
  <c r="P28" i="5"/>
  <c r="O28" i="5"/>
  <c r="U28" i="5" s="1"/>
  <c r="J28" i="5" s="1"/>
  <c r="N28" i="5"/>
  <c r="T27" i="5"/>
  <c r="S27" i="5"/>
  <c r="R27" i="5"/>
  <c r="Q27" i="5"/>
  <c r="P27" i="5"/>
  <c r="O27" i="5"/>
  <c r="U27" i="5" s="1"/>
  <c r="J27" i="5" s="1"/>
  <c r="N27" i="5"/>
  <c r="T26" i="5"/>
  <c r="S26" i="5"/>
  <c r="R26" i="5"/>
  <c r="Q26" i="5"/>
  <c r="P26" i="5"/>
  <c r="O26" i="5"/>
  <c r="N26" i="5"/>
  <c r="U26" i="5" s="1"/>
  <c r="J26" i="5" s="1"/>
  <c r="U25" i="5"/>
  <c r="J25" i="5" s="1"/>
  <c r="T25" i="5"/>
  <c r="S25" i="5"/>
  <c r="R25" i="5"/>
  <c r="Q25" i="5"/>
  <c r="P25" i="5"/>
  <c r="O25" i="5"/>
  <c r="N25" i="5"/>
  <c r="T24" i="5"/>
  <c r="S24" i="5"/>
  <c r="R24" i="5"/>
  <c r="Q24" i="5"/>
  <c r="P24" i="5"/>
  <c r="O24" i="5"/>
  <c r="U24" i="5" s="1"/>
  <c r="J24" i="5" s="1"/>
  <c r="N24" i="5"/>
  <c r="T23" i="5"/>
  <c r="S23" i="5"/>
  <c r="R23" i="5"/>
  <c r="Q23" i="5"/>
  <c r="P23" i="5"/>
  <c r="O23" i="5"/>
  <c r="N23" i="5"/>
  <c r="T22" i="5"/>
  <c r="S22" i="5"/>
  <c r="R22" i="5"/>
  <c r="Q22" i="5"/>
  <c r="P22" i="5"/>
  <c r="O22" i="5"/>
  <c r="N22" i="5"/>
  <c r="T21" i="5"/>
  <c r="S21" i="5"/>
  <c r="R21" i="5"/>
  <c r="Q21" i="5"/>
  <c r="P21" i="5"/>
  <c r="O21" i="5"/>
  <c r="U21" i="5" s="1"/>
  <c r="J21" i="5" s="1"/>
  <c r="N21" i="5"/>
  <c r="U20" i="5"/>
  <c r="J20" i="5" s="1"/>
  <c r="T20" i="5"/>
  <c r="S20" i="5"/>
  <c r="R20" i="5"/>
  <c r="Q20" i="5"/>
  <c r="P20" i="5"/>
  <c r="O20" i="5"/>
  <c r="N20" i="5"/>
  <c r="T19" i="5"/>
  <c r="S19" i="5"/>
  <c r="R19" i="5"/>
  <c r="Q19" i="5"/>
  <c r="P19" i="5"/>
  <c r="O19" i="5"/>
  <c r="U19" i="5" s="1"/>
  <c r="J19" i="5" s="1"/>
  <c r="N19" i="5"/>
  <c r="T18" i="5"/>
  <c r="S18" i="5"/>
  <c r="U18" i="5" s="1"/>
  <c r="J18" i="5" s="1"/>
  <c r="R18" i="5"/>
  <c r="Q18" i="5"/>
  <c r="P18" i="5"/>
  <c r="O18" i="5"/>
  <c r="N18" i="5"/>
  <c r="U17" i="5"/>
  <c r="J17" i="5" s="1"/>
  <c r="T17" i="5"/>
  <c r="S17" i="5"/>
  <c r="R17" i="5"/>
  <c r="Q17" i="5"/>
  <c r="P17" i="5"/>
  <c r="O17" i="5"/>
  <c r="N17" i="5"/>
  <c r="T16" i="5"/>
  <c r="S16" i="5"/>
  <c r="R16" i="5"/>
  <c r="Q16" i="5"/>
  <c r="P16" i="5"/>
  <c r="O16" i="5"/>
  <c r="U16" i="5" s="1"/>
  <c r="N16" i="5"/>
  <c r="B16" i="5"/>
  <c r="B17" i="5" s="1"/>
  <c r="V15" i="5"/>
  <c r="F9" i="5"/>
  <c r="N10" i="5" s="1"/>
  <c r="F10" i="5" s="1"/>
  <c r="T43" i="4"/>
  <c r="S43" i="4"/>
  <c r="R43" i="4"/>
  <c r="Q43" i="4"/>
  <c r="P43" i="4"/>
  <c r="O43" i="4"/>
  <c r="N43" i="4"/>
  <c r="T42" i="4"/>
  <c r="S42" i="4"/>
  <c r="R42" i="4"/>
  <c r="Q42" i="4"/>
  <c r="P42" i="4"/>
  <c r="O42" i="4"/>
  <c r="N42" i="4"/>
  <c r="T41" i="4"/>
  <c r="S41" i="4"/>
  <c r="R41" i="4"/>
  <c r="Q41" i="4"/>
  <c r="P41" i="4"/>
  <c r="O41" i="4"/>
  <c r="N41" i="4"/>
  <c r="T40" i="4"/>
  <c r="S40" i="4"/>
  <c r="R40" i="4"/>
  <c r="Q40" i="4"/>
  <c r="P40" i="4"/>
  <c r="O40" i="4"/>
  <c r="N40" i="4"/>
  <c r="T39" i="4"/>
  <c r="S39" i="4"/>
  <c r="R39" i="4"/>
  <c r="Q39" i="4"/>
  <c r="P39" i="4"/>
  <c r="O39" i="4"/>
  <c r="N39" i="4"/>
  <c r="T38" i="4"/>
  <c r="S38" i="4"/>
  <c r="R38" i="4"/>
  <c r="Q38" i="4"/>
  <c r="P38" i="4"/>
  <c r="O38" i="4"/>
  <c r="N38" i="4"/>
  <c r="T37" i="4"/>
  <c r="S37" i="4"/>
  <c r="R37" i="4"/>
  <c r="Q37" i="4"/>
  <c r="P37" i="4"/>
  <c r="O37" i="4"/>
  <c r="N37" i="4"/>
  <c r="T36" i="4"/>
  <c r="S36" i="4"/>
  <c r="R36" i="4"/>
  <c r="Q36" i="4"/>
  <c r="P36" i="4"/>
  <c r="O36" i="4"/>
  <c r="N36" i="4"/>
  <c r="T35" i="4"/>
  <c r="S35" i="4"/>
  <c r="R35" i="4"/>
  <c r="Q35" i="4"/>
  <c r="P35" i="4"/>
  <c r="O35" i="4"/>
  <c r="N35" i="4"/>
  <c r="T34" i="4"/>
  <c r="S34" i="4"/>
  <c r="R34" i="4"/>
  <c r="Q34" i="4"/>
  <c r="P34" i="4"/>
  <c r="O34" i="4"/>
  <c r="N34" i="4"/>
  <c r="T33" i="4"/>
  <c r="S33" i="4"/>
  <c r="R33" i="4"/>
  <c r="Q33" i="4"/>
  <c r="P33" i="4"/>
  <c r="O33" i="4"/>
  <c r="U33" i="4" s="1"/>
  <c r="J33" i="4" s="1"/>
  <c r="N33" i="4"/>
  <c r="T32" i="4"/>
  <c r="S32" i="4"/>
  <c r="R32" i="4"/>
  <c r="Q32" i="4"/>
  <c r="P32" i="4"/>
  <c r="O32" i="4"/>
  <c r="N32" i="4"/>
  <c r="T31" i="4"/>
  <c r="S31" i="4"/>
  <c r="R31" i="4"/>
  <c r="Q31" i="4"/>
  <c r="P31" i="4"/>
  <c r="O31" i="4"/>
  <c r="N31" i="4"/>
  <c r="T30" i="4"/>
  <c r="S30" i="4"/>
  <c r="R30" i="4"/>
  <c r="Q30" i="4"/>
  <c r="P30" i="4"/>
  <c r="O30" i="4"/>
  <c r="N30" i="4"/>
  <c r="T29" i="4"/>
  <c r="S29" i="4"/>
  <c r="R29" i="4"/>
  <c r="Q29" i="4"/>
  <c r="U29" i="4" s="1"/>
  <c r="J29" i="4" s="1"/>
  <c r="P29" i="4"/>
  <c r="O29" i="4"/>
  <c r="N29" i="4"/>
  <c r="T28" i="4"/>
  <c r="S28" i="4"/>
  <c r="R28" i="4"/>
  <c r="Q28" i="4"/>
  <c r="P28" i="4"/>
  <c r="O28" i="4"/>
  <c r="N28" i="4"/>
  <c r="T27" i="4"/>
  <c r="S27" i="4"/>
  <c r="R27" i="4"/>
  <c r="Q27" i="4"/>
  <c r="P27" i="4"/>
  <c r="O27" i="4"/>
  <c r="N27" i="4"/>
  <c r="T26" i="4"/>
  <c r="S26" i="4"/>
  <c r="R26" i="4"/>
  <c r="Q26" i="4"/>
  <c r="P26" i="4"/>
  <c r="O26" i="4"/>
  <c r="N26" i="4"/>
  <c r="T25" i="4"/>
  <c r="S25" i="4"/>
  <c r="R25" i="4"/>
  <c r="Q25" i="4"/>
  <c r="P25" i="4"/>
  <c r="O25" i="4"/>
  <c r="U25" i="4" s="1"/>
  <c r="J25" i="4" s="1"/>
  <c r="N25" i="4"/>
  <c r="T24" i="4"/>
  <c r="S24" i="4"/>
  <c r="R24" i="4"/>
  <c r="Q24" i="4"/>
  <c r="P24" i="4"/>
  <c r="O24" i="4"/>
  <c r="N24" i="4"/>
  <c r="T23" i="4"/>
  <c r="S23" i="4"/>
  <c r="R23" i="4"/>
  <c r="Q23" i="4"/>
  <c r="P23" i="4"/>
  <c r="O23" i="4"/>
  <c r="N23" i="4"/>
  <c r="T22" i="4"/>
  <c r="S22" i="4"/>
  <c r="R22" i="4"/>
  <c r="Q22" i="4"/>
  <c r="P22" i="4"/>
  <c r="O22" i="4"/>
  <c r="N22" i="4"/>
  <c r="T21" i="4"/>
  <c r="S21" i="4"/>
  <c r="R21" i="4"/>
  <c r="Q21" i="4"/>
  <c r="P21" i="4"/>
  <c r="O21" i="4"/>
  <c r="N21" i="4"/>
  <c r="T20" i="4"/>
  <c r="S20" i="4"/>
  <c r="R20" i="4"/>
  <c r="Q20" i="4"/>
  <c r="P20" i="4"/>
  <c r="O20" i="4"/>
  <c r="N20" i="4"/>
  <c r="T19" i="4"/>
  <c r="S19" i="4"/>
  <c r="R19" i="4"/>
  <c r="Q19" i="4"/>
  <c r="P19" i="4"/>
  <c r="O19" i="4"/>
  <c r="N19" i="4"/>
  <c r="T18" i="4"/>
  <c r="S18" i="4"/>
  <c r="R18" i="4"/>
  <c r="Q18" i="4"/>
  <c r="P18" i="4"/>
  <c r="O18" i="4"/>
  <c r="N18" i="4"/>
  <c r="T17" i="4"/>
  <c r="S17" i="4"/>
  <c r="R17" i="4"/>
  <c r="Q17" i="4"/>
  <c r="P17" i="4"/>
  <c r="O17" i="4"/>
  <c r="U17" i="4" s="1"/>
  <c r="J17" i="4" s="1"/>
  <c r="N17" i="4"/>
  <c r="T16" i="4"/>
  <c r="S16" i="4"/>
  <c r="R16" i="4"/>
  <c r="Q16" i="4"/>
  <c r="P16" i="4"/>
  <c r="O16" i="4"/>
  <c r="N16" i="4"/>
  <c r="B16" i="4"/>
  <c r="B17" i="4" s="1"/>
  <c r="V15" i="4"/>
  <c r="F9" i="4"/>
  <c r="N10" i="4" s="1"/>
  <c r="F10" i="4" s="1"/>
  <c r="T46" i="3"/>
  <c r="S46" i="3"/>
  <c r="R46" i="3"/>
  <c r="Q46" i="3"/>
  <c r="P46" i="3"/>
  <c r="O46" i="3"/>
  <c r="N46" i="3"/>
  <c r="T45" i="3"/>
  <c r="S45" i="3"/>
  <c r="R45" i="3"/>
  <c r="Q45" i="3"/>
  <c r="P45" i="3"/>
  <c r="O45" i="3"/>
  <c r="U45" i="3" s="1"/>
  <c r="J45" i="3" s="1"/>
  <c r="N45" i="3"/>
  <c r="T44" i="3"/>
  <c r="S44" i="3"/>
  <c r="R44" i="3"/>
  <c r="Q44" i="3"/>
  <c r="P44" i="3"/>
  <c r="O44" i="3"/>
  <c r="N44" i="3"/>
  <c r="T43" i="3"/>
  <c r="S43" i="3"/>
  <c r="R43" i="3"/>
  <c r="Q43" i="3"/>
  <c r="P43" i="3"/>
  <c r="O43" i="3"/>
  <c r="N43" i="3"/>
  <c r="T42" i="3"/>
  <c r="S42" i="3"/>
  <c r="R42" i="3"/>
  <c r="Q42" i="3"/>
  <c r="P42" i="3"/>
  <c r="O42" i="3"/>
  <c r="N42" i="3"/>
  <c r="T41" i="3"/>
  <c r="S41" i="3"/>
  <c r="R41" i="3"/>
  <c r="Q41" i="3"/>
  <c r="P41" i="3"/>
  <c r="O41" i="3"/>
  <c r="N41" i="3"/>
  <c r="T40" i="3"/>
  <c r="S40" i="3"/>
  <c r="R40" i="3"/>
  <c r="Q40" i="3"/>
  <c r="P40" i="3"/>
  <c r="O40" i="3"/>
  <c r="N40" i="3"/>
  <c r="T39" i="3"/>
  <c r="S39" i="3"/>
  <c r="R39" i="3"/>
  <c r="Q39" i="3"/>
  <c r="P39" i="3"/>
  <c r="O39" i="3"/>
  <c r="N39" i="3"/>
  <c r="T38" i="3"/>
  <c r="S38" i="3"/>
  <c r="R38" i="3"/>
  <c r="Q38" i="3"/>
  <c r="P38" i="3"/>
  <c r="O38" i="3"/>
  <c r="N38" i="3"/>
  <c r="T37" i="3"/>
  <c r="S37" i="3"/>
  <c r="R37" i="3"/>
  <c r="Q37" i="3"/>
  <c r="P37" i="3"/>
  <c r="O37" i="3"/>
  <c r="N37" i="3"/>
  <c r="T36" i="3"/>
  <c r="S36" i="3"/>
  <c r="R36" i="3"/>
  <c r="Q36" i="3"/>
  <c r="P36" i="3"/>
  <c r="O36" i="3"/>
  <c r="N36" i="3"/>
  <c r="T35" i="3"/>
  <c r="S35" i="3"/>
  <c r="R35" i="3"/>
  <c r="Q35" i="3"/>
  <c r="P35" i="3"/>
  <c r="O35" i="3"/>
  <c r="N35" i="3"/>
  <c r="T34" i="3"/>
  <c r="S34" i="3"/>
  <c r="R34" i="3"/>
  <c r="Q34" i="3"/>
  <c r="P34" i="3"/>
  <c r="O34" i="3"/>
  <c r="N34" i="3"/>
  <c r="T33" i="3"/>
  <c r="S33" i="3"/>
  <c r="R33" i="3"/>
  <c r="Q33" i="3"/>
  <c r="P33" i="3"/>
  <c r="O33" i="3"/>
  <c r="U33" i="3" s="1"/>
  <c r="J33" i="3" s="1"/>
  <c r="N33" i="3"/>
  <c r="T32" i="3"/>
  <c r="S32" i="3"/>
  <c r="R32" i="3"/>
  <c r="Q32" i="3"/>
  <c r="P32" i="3"/>
  <c r="O32" i="3"/>
  <c r="N32" i="3"/>
  <c r="T31" i="3"/>
  <c r="S31" i="3"/>
  <c r="R31" i="3"/>
  <c r="Q31" i="3"/>
  <c r="P31" i="3"/>
  <c r="O31" i="3"/>
  <c r="N31" i="3"/>
  <c r="T30" i="3"/>
  <c r="S30" i="3"/>
  <c r="R30" i="3"/>
  <c r="Q30" i="3"/>
  <c r="P30" i="3"/>
  <c r="O30" i="3"/>
  <c r="N30" i="3"/>
  <c r="T29" i="3"/>
  <c r="S29" i="3"/>
  <c r="R29" i="3"/>
  <c r="Q29" i="3"/>
  <c r="P29" i="3"/>
  <c r="O29" i="3"/>
  <c r="U29" i="3" s="1"/>
  <c r="J29" i="3" s="1"/>
  <c r="N29" i="3"/>
  <c r="T28" i="3"/>
  <c r="S28" i="3"/>
  <c r="R28" i="3"/>
  <c r="Q28" i="3"/>
  <c r="P28" i="3"/>
  <c r="O28" i="3"/>
  <c r="N28" i="3"/>
  <c r="T27" i="3"/>
  <c r="S27" i="3"/>
  <c r="R27" i="3"/>
  <c r="Q27" i="3"/>
  <c r="P27" i="3"/>
  <c r="O27" i="3"/>
  <c r="N27" i="3"/>
  <c r="T26" i="3"/>
  <c r="S26" i="3"/>
  <c r="R26" i="3"/>
  <c r="Q26" i="3"/>
  <c r="P26" i="3"/>
  <c r="O26" i="3"/>
  <c r="N26" i="3"/>
  <c r="T25" i="3"/>
  <c r="S25" i="3"/>
  <c r="R25" i="3"/>
  <c r="Q25" i="3"/>
  <c r="P25" i="3"/>
  <c r="O25" i="3"/>
  <c r="N25" i="3"/>
  <c r="T24" i="3"/>
  <c r="S24" i="3"/>
  <c r="R24" i="3"/>
  <c r="Q24" i="3"/>
  <c r="P24" i="3"/>
  <c r="O24" i="3"/>
  <c r="N24" i="3"/>
  <c r="T23" i="3"/>
  <c r="S23" i="3"/>
  <c r="R23" i="3"/>
  <c r="Q23" i="3"/>
  <c r="P23" i="3"/>
  <c r="O23" i="3"/>
  <c r="N23" i="3"/>
  <c r="T22" i="3"/>
  <c r="S22" i="3"/>
  <c r="R22" i="3"/>
  <c r="Q22" i="3"/>
  <c r="P22" i="3"/>
  <c r="O22" i="3"/>
  <c r="N22" i="3"/>
  <c r="T21" i="3"/>
  <c r="S21" i="3"/>
  <c r="R21" i="3"/>
  <c r="Q21" i="3"/>
  <c r="P21" i="3"/>
  <c r="O21" i="3"/>
  <c r="N21" i="3"/>
  <c r="T20" i="3"/>
  <c r="S20" i="3"/>
  <c r="R20" i="3"/>
  <c r="Q20" i="3"/>
  <c r="P20" i="3"/>
  <c r="O20" i="3"/>
  <c r="N20" i="3"/>
  <c r="T19" i="3"/>
  <c r="S19" i="3"/>
  <c r="R19" i="3"/>
  <c r="Q19" i="3"/>
  <c r="P19" i="3"/>
  <c r="O19" i="3"/>
  <c r="N19" i="3"/>
  <c r="T18" i="3"/>
  <c r="S18" i="3"/>
  <c r="R18" i="3"/>
  <c r="Q18" i="3"/>
  <c r="P18" i="3"/>
  <c r="O18" i="3"/>
  <c r="N18" i="3"/>
  <c r="T17" i="3"/>
  <c r="S17" i="3"/>
  <c r="R17" i="3"/>
  <c r="Q17" i="3"/>
  <c r="P17" i="3"/>
  <c r="O17" i="3"/>
  <c r="N17" i="3"/>
  <c r="T16" i="3"/>
  <c r="S16" i="3"/>
  <c r="R16" i="3"/>
  <c r="Q16" i="3"/>
  <c r="P16" i="3"/>
  <c r="O16" i="3"/>
  <c r="N16" i="3"/>
  <c r="B16" i="3"/>
  <c r="W15" i="3"/>
  <c r="V15" i="3"/>
  <c r="N10" i="3"/>
  <c r="F10" i="3" s="1"/>
  <c r="T46" i="1"/>
  <c r="S46" i="1"/>
  <c r="U46" i="1" s="1"/>
  <c r="J46" i="1" s="1"/>
  <c r="R46" i="1"/>
  <c r="Q46" i="1"/>
  <c r="P46" i="1"/>
  <c r="O46" i="1"/>
  <c r="N46" i="1"/>
  <c r="T45" i="1"/>
  <c r="S45" i="1"/>
  <c r="R45" i="1"/>
  <c r="Q45" i="1"/>
  <c r="P45" i="1"/>
  <c r="O45" i="1"/>
  <c r="N45" i="1"/>
  <c r="T44" i="1"/>
  <c r="S44" i="1"/>
  <c r="R44" i="1"/>
  <c r="Q44" i="1"/>
  <c r="U44" i="1" s="1"/>
  <c r="J44" i="1" s="1"/>
  <c r="P44" i="1"/>
  <c r="O44" i="1"/>
  <c r="N44" i="1"/>
  <c r="T43" i="1"/>
  <c r="S43" i="1"/>
  <c r="R43" i="1"/>
  <c r="Q43" i="1"/>
  <c r="P43" i="1"/>
  <c r="O43" i="1"/>
  <c r="N43" i="1"/>
  <c r="T42" i="1"/>
  <c r="S42" i="1"/>
  <c r="R42" i="1"/>
  <c r="Q42" i="1"/>
  <c r="P42" i="1"/>
  <c r="O42" i="1"/>
  <c r="N42" i="1"/>
  <c r="T37" i="1"/>
  <c r="S37" i="1"/>
  <c r="R37" i="1"/>
  <c r="Q37" i="1"/>
  <c r="P37" i="1"/>
  <c r="O37" i="1"/>
  <c r="N37" i="1"/>
  <c r="T36" i="1"/>
  <c r="S36" i="1"/>
  <c r="R36" i="1"/>
  <c r="Q36" i="1"/>
  <c r="U36" i="1" s="1"/>
  <c r="J36" i="1" s="1"/>
  <c r="P36" i="1"/>
  <c r="O36" i="1"/>
  <c r="N36" i="1"/>
  <c r="T35" i="1"/>
  <c r="S35" i="1"/>
  <c r="R35" i="1"/>
  <c r="Q35" i="1"/>
  <c r="P35" i="1"/>
  <c r="O35" i="1"/>
  <c r="N35" i="1"/>
  <c r="T34" i="1"/>
  <c r="S34" i="1"/>
  <c r="R34" i="1"/>
  <c r="Q34" i="1"/>
  <c r="P34" i="1"/>
  <c r="O34" i="1"/>
  <c r="N34" i="1"/>
  <c r="T33" i="1"/>
  <c r="S33" i="1"/>
  <c r="R33" i="1"/>
  <c r="Q33" i="1"/>
  <c r="P33" i="1"/>
  <c r="O33" i="1"/>
  <c r="U33" i="1" s="1"/>
  <c r="J33" i="1" s="1"/>
  <c r="N33" i="1"/>
  <c r="U32" i="1"/>
  <c r="J32" i="1" s="1"/>
  <c r="T32" i="1"/>
  <c r="S32" i="1"/>
  <c r="R32" i="1"/>
  <c r="Q32" i="1"/>
  <c r="P32" i="1"/>
  <c r="O32" i="1"/>
  <c r="N32" i="1"/>
  <c r="T31" i="1"/>
  <c r="S31" i="1"/>
  <c r="R31" i="1"/>
  <c r="Q31" i="1"/>
  <c r="P31" i="1"/>
  <c r="O31" i="1"/>
  <c r="N31" i="1"/>
  <c r="U31" i="1" s="1"/>
  <c r="J31" i="1" s="1"/>
  <c r="U30" i="1"/>
  <c r="J30" i="1" s="1"/>
  <c r="T30" i="1"/>
  <c r="S30" i="1"/>
  <c r="R30" i="1"/>
  <c r="Q30" i="1"/>
  <c r="P30" i="1"/>
  <c r="O30" i="1"/>
  <c r="N30" i="1"/>
  <c r="T29" i="1"/>
  <c r="S29" i="1"/>
  <c r="R29" i="1"/>
  <c r="Q29" i="1"/>
  <c r="P29" i="1"/>
  <c r="O29" i="1"/>
  <c r="N29" i="1"/>
  <c r="T28" i="1"/>
  <c r="S28" i="1"/>
  <c r="U28" i="1" s="1"/>
  <c r="J28" i="1" s="1"/>
  <c r="R28" i="1"/>
  <c r="Q28" i="1"/>
  <c r="P28" i="1"/>
  <c r="O28" i="1"/>
  <c r="N28" i="1"/>
  <c r="T27" i="1"/>
  <c r="S27" i="1"/>
  <c r="R27" i="1"/>
  <c r="Q27" i="1"/>
  <c r="P27" i="1"/>
  <c r="O27" i="1"/>
  <c r="N27" i="1"/>
  <c r="T26" i="1"/>
  <c r="S26" i="1"/>
  <c r="R26" i="1"/>
  <c r="Q26" i="1"/>
  <c r="P26" i="1"/>
  <c r="O26" i="1"/>
  <c r="U26" i="1" s="1"/>
  <c r="J26" i="1" s="1"/>
  <c r="N26" i="1"/>
  <c r="T25" i="1"/>
  <c r="S25" i="1"/>
  <c r="R25" i="1"/>
  <c r="Q25" i="1"/>
  <c r="P25" i="1"/>
  <c r="O25" i="1"/>
  <c r="N25" i="1"/>
  <c r="U24" i="1"/>
  <c r="J24" i="1" s="1"/>
  <c r="T24" i="1"/>
  <c r="S24" i="1"/>
  <c r="R24" i="1"/>
  <c r="Q24" i="1"/>
  <c r="P24" i="1"/>
  <c r="O24" i="1"/>
  <c r="N24" i="1"/>
  <c r="U23" i="1"/>
  <c r="J23" i="1" s="1"/>
  <c r="T23" i="1"/>
  <c r="S23" i="1"/>
  <c r="R23" i="1"/>
  <c r="Q23" i="1"/>
  <c r="P23" i="1"/>
  <c r="O23" i="1"/>
  <c r="N23" i="1"/>
  <c r="T22" i="1"/>
  <c r="S22" i="1"/>
  <c r="R22" i="1"/>
  <c r="Q22" i="1"/>
  <c r="P22" i="1"/>
  <c r="O22" i="1"/>
  <c r="U22" i="1" s="1"/>
  <c r="J22" i="1" s="1"/>
  <c r="N22" i="1"/>
  <c r="T21" i="1"/>
  <c r="S21" i="1"/>
  <c r="R21" i="1"/>
  <c r="Q21" i="1"/>
  <c r="P21" i="1"/>
  <c r="O21" i="1"/>
  <c r="N21" i="1"/>
  <c r="T20" i="1"/>
  <c r="S20" i="1"/>
  <c r="R20" i="1"/>
  <c r="Q20" i="1"/>
  <c r="P20" i="1"/>
  <c r="O20" i="1"/>
  <c r="U20" i="1" s="1"/>
  <c r="J20" i="1" s="1"/>
  <c r="N20" i="1"/>
  <c r="T19" i="1"/>
  <c r="S19" i="1"/>
  <c r="R19" i="1"/>
  <c r="Q19" i="1"/>
  <c r="P19" i="1"/>
  <c r="O19" i="1"/>
  <c r="U19" i="1" s="1"/>
  <c r="J19" i="1" s="1"/>
  <c r="N19" i="1"/>
  <c r="U18" i="1"/>
  <c r="J18" i="1" s="1"/>
  <c r="T18" i="1"/>
  <c r="S18" i="1"/>
  <c r="R18" i="1"/>
  <c r="Q18" i="1"/>
  <c r="P18" i="1"/>
  <c r="O18" i="1"/>
  <c r="N18" i="1"/>
  <c r="T17" i="1"/>
  <c r="S17" i="1"/>
  <c r="R17" i="1"/>
  <c r="Q17" i="1"/>
  <c r="P17" i="1"/>
  <c r="O17" i="1"/>
  <c r="U17" i="1" s="1"/>
  <c r="J17" i="1" s="1"/>
  <c r="N17" i="1"/>
  <c r="T16" i="1"/>
  <c r="S16" i="1"/>
  <c r="R16" i="1"/>
  <c r="Q16" i="1"/>
  <c r="P16" i="1"/>
  <c r="O16" i="1"/>
  <c r="N16" i="1"/>
  <c r="U16" i="1" s="1"/>
  <c r="B16" i="1"/>
  <c r="A16" i="1" s="1"/>
  <c r="W15" i="1"/>
  <c r="V15" i="1"/>
  <c r="N10" i="1"/>
  <c r="F10" i="1"/>
  <c r="U10" i="1"/>
  <c r="T46" i="16"/>
  <c r="U46" i="16" s="1"/>
  <c r="J46" i="16" s="1"/>
  <c r="S46" i="16"/>
  <c r="R46" i="16"/>
  <c r="Q46" i="16"/>
  <c r="P46" i="16"/>
  <c r="O46" i="16"/>
  <c r="N46" i="16"/>
  <c r="T45" i="16"/>
  <c r="S45" i="16"/>
  <c r="R45" i="16"/>
  <c r="Q45" i="16"/>
  <c r="P45" i="16"/>
  <c r="O45" i="16"/>
  <c r="N45" i="16"/>
  <c r="U45" i="16" s="1"/>
  <c r="J45" i="16" s="1"/>
  <c r="T44" i="16"/>
  <c r="S44" i="16"/>
  <c r="U44" i="16" s="1"/>
  <c r="J44" i="16" s="1"/>
  <c r="R44" i="16"/>
  <c r="Q44" i="16"/>
  <c r="P44" i="16"/>
  <c r="O44" i="16"/>
  <c r="N44" i="16"/>
  <c r="T43" i="16"/>
  <c r="S43" i="16"/>
  <c r="R43" i="16"/>
  <c r="Q43" i="16"/>
  <c r="P43" i="16"/>
  <c r="O43" i="16"/>
  <c r="U43" i="16" s="1"/>
  <c r="J43" i="16" s="1"/>
  <c r="N43" i="16"/>
  <c r="T42" i="16"/>
  <c r="S42" i="16"/>
  <c r="R42" i="16"/>
  <c r="Q42" i="16"/>
  <c r="P42" i="16"/>
  <c r="O42" i="16"/>
  <c r="U42" i="16" s="1"/>
  <c r="J42" i="16" s="1"/>
  <c r="N42" i="16"/>
  <c r="T41" i="16"/>
  <c r="S41" i="16"/>
  <c r="R41" i="16"/>
  <c r="Q41" i="16"/>
  <c r="P41" i="16"/>
  <c r="O41" i="16"/>
  <c r="U41" i="16" s="1"/>
  <c r="J41" i="16" s="1"/>
  <c r="N41" i="16"/>
  <c r="T40" i="16"/>
  <c r="S40" i="16"/>
  <c r="R40" i="16"/>
  <c r="Q40" i="16"/>
  <c r="P40" i="16"/>
  <c r="O40" i="16"/>
  <c r="U40" i="16" s="1"/>
  <c r="J40" i="16" s="1"/>
  <c r="N40" i="16"/>
  <c r="U39" i="16"/>
  <c r="J39" i="16" s="1"/>
  <c r="T39" i="16"/>
  <c r="S39" i="16"/>
  <c r="R39" i="16"/>
  <c r="Q39" i="16"/>
  <c r="P39" i="16"/>
  <c r="O39" i="16"/>
  <c r="N39" i="16"/>
  <c r="T38" i="16"/>
  <c r="U38" i="16" s="1"/>
  <c r="J38" i="16" s="1"/>
  <c r="S38" i="16"/>
  <c r="R38" i="16"/>
  <c r="Q38" i="16"/>
  <c r="P38" i="16"/>
  <c r="O38" i="16"/>
  <c r="N38" i="16"/>
  <c r="T37" i="16"/>
  <c r="S37" i="16"/>
  <c r="R37" i="16"/>
  <c r="Q37" i="16"/>
  <c r="P37" i="16"/>
  <c r="O37" i="16"/>
  <c r="N37" i="16"/>
  <c r="U37" i="16" s="1"/>
  <c r="J37" i="16" s="1"/>
  <c r="T36" i="16"/>
  <c r="S36" i="16"/>
  <c r="U36" i="16" s="1"/>
  <c r="J36" i="16" s="1"/>
  <c r="R36" i="16"/>
  <c r="Q36" i="16"/>
  <c r="P36" i="16"/>
  <c r="O36" i="16"/>
  <c r="N36" i="16"/>
  <c r="T35" i="16"/>
  <c r="S35" i="16"/>
  <c r="R35" i="16"/>
  <c r="Q35" i="16"/>
  <c r="P35" i="16"/>
  <c r="O35" i="16"/>
  <c r="U35" i="16" s="1"/>
  <c r="J35" i="16" s="1"/>
  <c r="N35" i="16"/>
  <c r="T34" i="16"/>
  <c r="S34" i="16"/>
  <c r="R34" i="16"/>
  <c r="Q34" i="16"/>
  <c r="P34" i="16"/>
  <c r="O34" i="16"/>
  <c r="N34" i="16"/>
  <c r="U34" i="16" s="1"/>
  <c r="J34" i="16" s="1"/>
  <c r="T33" i="16"/>
  <c r="S33" i="16"/>
  <c r="R33" i="16"/>
  <c r="Q33" i="16"/>
  <c r="P33" i="16"/>
  <c r="O33" i="16"/>
  <c r="U33" i="16" s="1"/>
  <c r="J33" i="16" s="1"/>
  <c r="N33" i="16"/>
  <c r="T32" i="16"/>
  <c r="S32" i="16"/>
  <c r="R32" i="16"/>
  <c r="Q32" i="16"/>
  <c r="P32" i="16"/>
  <c r="O32" i="16"/>
  <c r="U32" i="16" s="1"/>
  <c r="J32" i="16" s="1"/>
  <c r="N32" i="16"/>
  <c r="U31" i="16"/>
  <c r="J31" i="16" s="1"/>
  <c r="T31" i="16"/>
  <c r="S31" i="16"/>
  <c r="R31" i="16"/>
  <c r="Q31" i="16"/>
  <c r="P31" i="16"/>
  <c r="O31" i="16"/>
  <c r="N31" i="16"/>
  <c r="T30" i="16"/>
  <c r="U30" i="16" s="1"/>
  <c r="J30" i="16" s="1"/>
  <c r="S30" i="16"/>
  <c r="R30" i="16"/>
  <c r="Q30" i="16"/>
  <c r="P30" i="16"/>
  <c r="O30" i="16"/>
  <c r="N30" i="16"/>
  <c r="T29" i="16"/>
  <c r="S29" i="16"/>
  <c r="R29" i="16"/>
  <c r="Q29" i="16"/>
  <c r="P29" i="16"/>
  <c r="O29" i="16"/>
  <c r="U29" i="16" s="1"/>
  <c r="J29" i="16" s="1"/>
  <c r="N29" i="16"/>
  <c r="T28" i="16"/>
  <c r="S28" i="16"/>
  <c r="U28" i="16" s="1"/>
  <c r="J28" i="16" s="1"/>
  <c r="R28" i="16"/>
  <c r="Q28" i="16"/>
  <c r="P28" i="16"/>
  <c r="O28" i="16"/>
  <c r="N28" i="16"/>
  <c r="T27" i="16"/>
  <c r="S27" i="16"/>
  <c r="R27" i="16"/>
  <c r="Q27" i="16"/>
  <c r="P27" i="16"/>
  <c r="O27" i="16"/>
  <c r="U27" i="16" s="1"/>
  <c r="J27" i="16" s="1"/>
  <c r="N27" i="16"/>
  <c r="T26" i="16"/>
  <c r="S26" i="16"/>
  <c r="R26" i="16"/>
  <c r="Q26" i="16"/>
  <c r="P26" i="16"/>
  <c r="O26" i="16"/>
  <c r="N26" i="16"/>
  <c r="U26" i="16" s="1"/>
  <c r="J26" i="16" s="1"/>
  <c r="T25" i="16"/>
  <c r="S25" i="16"/>
  <c r="R25" i="16"/>
  <c r="Q25" i="16"/>
  <c r="P25" i="16"/>
  <c r="O25" i="16"/>
  <c r="U25" i="16" s="1"/>
  <c r="J25" i="16" s="1"/>
  <c r="N25" i="16"/>
  <c r="T24" i="16"/>
  <c r="S24" i="16"/>
  <c r="R24" i="16"/>
  <c r="Q24" i="16"/>
  <c r="P24" i="16"/>
  <c r="O24" i="16"/>
  <c r="U24" i="16" s="1"/>
  <c r="J24" i="16" s="1"/>
  <c r="N24" i="16"/>
  <c r="S23" i="16"/>
  <c r="R23" i="16"/>
  <c r="Q23" i="16"/>
  <c r="P23" i="16"/>
  <c r="O23" i="16"/>
  <c r="N23" i="16"/>
  <c r="U22" i="16"/>
  <c r="J22" i="16" s="1"/>
  <c r="T22" i="16"/>
  <c r="S22" i="16"/>
  <c r="R22" i="16"/>
  <c r="Q22" i="16"/>
  <c r="P22" i="16"/>
  <c r="O22" i="16"/>
  <c r="N22" i="16"/>
  <c r="T21" i="16"/>
  <c r="U21" i="16" s="1"/>
  <c r="J21" i="16" s="1"/>
  <c r="S21" i="16"/>
  <c r="R21" i="16"/>
  <c r="Q21" i="16"/>
  <c r="P21" i="16"/>
  <c r="O21" i="16"/>
  <c r="N21" i="16"/>
  <c r="T20" i="16"/>
  <c r="S20" i="16"/>
  <c r="R20" i="16"/>
  <c r="Q20" i="16"/>
  <c r="P20" i="16"/>
  <c r="O20" i="16"/>
  <c r="N20" i="16"/>
  <c r="U20" i="16" s="1"/>
  <c r="J20" i="16" s="1"/>
  <c r="T19" i="16"/>
  <c r="S19" i="16"/>
  <c r="U19" i="16" s="1"/>
  <c r="J19" i="16" s="1"/>
  <c r="R19" i="16"/>
  <c r="Q19" i="16"/>
  <c r="P19" i="16"/>
  <c r="O19" i="16"/>
  <c r="N19" i="16"/>
  <c r="T18" i="16"/>
  <c r="S18" i="16"/>
  <c r="R18" i="16"/>
  <c r="Q18" i="16"/>
  <c r="P18" i="16"/>
  <c r="O18" i="16"/>
  <c r="U18" i="16" s="1"/>
  <c r="J18" i="16" s="1"/>
  <c r="N18" i="16"/>
  <c r="T17" i="16"/>
  <c r="S17" i="16"/>
  <c r="R17" i="16"/>
  <c r="Q17" i="16"/>
  <c r="U17" i="16" s="1"/>
  <c r="J17" i="16" s="1"/>
  <c r="P17" i="16"/>
  <c r="O17" i="16"/>
  <c r="N17" i="16"/>
  <c r="S16" i="16"/>
  <c r="R16" i="16"/>
  <c r="Q16" i="16"/>
  <c r="P16" i="16"/>
  <c r="O16" i="16"/>
  <c r="N16" i="16"/>
  <c r="B16" i="16"/>
  <c r="B17" i="16" s="1"/>
  <c r="A16" i="16"/>
  <c r="W15" i="16"/>
  <c r="V15" i="16"/>
  <c r="U10" i="16"/>
  <c r="N10" i="16"/>
  <c r="F10" i="16" s="1"/>
  <c r="A16" i="9" l="1"/>
  <c r="U16" i="15"/>
  <c r="J16" i="15" s="1"/>
  <c r="A16" i="8"/>
  <c r="A16" i="5"/>
  <c r="U21" i="4"/>
  <c r="J21" i="4" s="1"/>
  <c r="U27" i="4"/>
  <c r="J27" i="4" s="1"/>
  <c r="U42" i="4"/>
  <c r="J42" i="4" s="1"/>
  <c r="U18" i="4"/>
  <c r="J18" i="4" s="1"/>
  <c r="U37" i="4"/>
  <c r="J37" i="4" s="1"/>
  <c r="U23" i="4"/>
  <c r="J23" i="4" s="1"/>
  <c r="U26" i="4"/>
  <c r="J26" i="4" s="1"/>
  <c r="U39" i="4"/>
  <c r="J39" i="4" s="1"/>
  <c r="U19" i="4"/>
  <c r="J19" i="4" s="1"/>
  <c r="U31" i="4"/>
  <c r="J31" i="4" s="1"/>
  <c r="U34" i="4"/>
  <c r="J34" i="4" s="1"/>
  <c r="U35" i="4"/>
  <c r="J35" i="4" s="1"/>
  <c r="U42" i="14"/>
  <c r="J42" i="14" s="1"/>
  <c r="U19" i="12"/>
  <c r="J19" i="12" s="1"/>
  <c r="U29" i="12"/>
  <c r="J29" i="12" s="1"/>
  <c r="U41" i="12"/>
  <c r="J41" i="12" s="1"/>
  <c r="U18" i="12"/>
  <c r="J18" i="12" s="1"/>
  <c r="U46" i="12"/>
  <c r="J46" i="12" s="1"/>
  <c r="U27" i="12"/>
  <c r="J27" i="12" s="1"/>
  <c r="U32" i="12"/>
  <c r="J32" i="12" s="1"/>
  <c r="U36" i="12"/>
  <c r="J36" i="12" s="1"/>
  <c r="U24" i="12"/>
  <c r="J24" i="12" s="1"/>
  <c r="U31" i="12"/>
  <c r="J31" i="12" s="1"/>
  <c r="U38" i="12"/>
  <c r="J38" i="12" s="1"/>
  <c r="U17" i="7"/>
  <c r="J17" i="7" s="1"/>
  <c r="U38" i="6"/>
  <c r="J38" i="6" s="1"/>
  <c r="U22" i="6"/>
  <c r="J22" i="6" s="1"/>
  <c r="U40" i="6"/>
  <c r="J40" i="6" s="1"/>
  <c r="U41" i="6"/>
  <c r="J41" i="6" s="1"/>
  <c r="U17" i="6"/>
  <c r="J17" i="6" s="1"/>
  <c r="U39" i="6"/>
  <c r="J39" i="6" s="1"/>
  <c r="U16" i="6"/>
  <c r="J16" i="6" s="1"/>
  <c r="U30" i="6"/>
  <c r="J30" i="6" s="1"/>
  <c r="U23" i="3"/>
  <c r="J23" i="3" s="1"/>
  <c r="U28" i="3"/>
  <c r="J28" i="3" s="1"/>
  <c r="U44" i="3"/>
  <c r="J44" i="3" s="1"/>
  <c r="U16" i="3"/>
  <c r="J16" i="3" s="1"/>
  <c r="U20" i="3"/>
  <c r="J20" i="3" s="1"/>
  <c r="U36" i="3"/>
  <c r="J36" i="3" s="1"/>
  <c r="U17" i="3"/>
  <c r="J17" i="3" s="1"/>
  <c r="U18" i="3"/>
  <c r="J18" i="3" s="1"/>
  <c r="U34" i="3"/>
  <c r="J34" i="3" s="1"/>
  <c r="U22" i="3"/>
  <c r="J22" i="3" s="1"/>
  <c r="U24" i="3"/>
  <c r="J24" i="3" s="1"/>
  <c r="U31" i="3"/>
  <c r="J31" i="3" s="1"/>
  <c r="U38" i="3"/>
  <c r="J38" i="3" s="1"/>
  <c r="U40" i="3"/>
  <c r="J40" i="3" s="1"/>
  <c r="U21" i="3"/>
  <c r="J21" i="3" s="1"/>
  <c r="U25" i="3"/>
  <c r="J25" i="3" s="1"/>
  <c r="U26" i="3"/>
  <c r="J26" i="3" s="1"/>
  <c r="U37" i="3"/>
  <c r="J37" i="3" s="1"/>
  <c r="U41" i="3"/>
  <c r="J41" i="3" s="1"/>
  <c r="U42" i="3"/>
  <c r="J42" i="3" s="1"/>
  <c r="U30" i="3"/>
  <c r="J30" i="3" s="1"/>
  <c r="U32" i="3"/>
  <c r="J32" i="3" s="1"/>
  <c r="U39" i="3"/>
  <c r="J39" i="3" s="1"/>
  <c r="U46" i="3"/>
  <c r="J46" i="3" s="1"/>
  <c r="A17" i="9"/>
  <c r="B18" i="9"/>
  <c r="B19" i="9" s="1"/>
  <c r="A16" i="3"/>
  <c r="B17" i="3"/>
  <c r="B18" i="3" s="1"/>
  <c r="B17" i="1"/>
  <c r="B18" i="1" s="1"/>
  <c r="A18" i="1" s="1"/>
  <c r="I23" i="16"/>
  <c r="T23" i="16" s="1"/>
  <c r="U23" i="16" s="1"/>
  <c r="J23" i="16" s="1"/>
  <c r="I16" i="16"/>
  <c r="T16" i="16" s="1"/>
  <c r="U16" i="16"/>
  <c r="W16" i="1"/>
  <c r="L16" i="1" s="1"/>
  <c r="V16" i="1"/>
  <c r="J16" i="1"/>
  <c r="V16" i="16"/>
  <c r="A17" i="16"/>
  <c r="B18" i="16"/>
  <c r="B18" i="5"/>
  <c r="A17" i="5"/>
  <c r="U27" i="1"/>
  <c r="J27" i="1" s="1"/>
  <c r="U19" i="3"/>
  <c r="J19" i="3" s="1"/>
  <c r="U27" i="3"/>
  <c r="J27" i="3" s="1"/>
  <c r="U35" i="3"/>
  <c r="J35" i="3" s="1"/>
  <c r="U43" i="3"/>
  <c r="J43" i="3" s="1"/>
  <c r="U21" i="1"/>
  <c r="J21" i="1" s="1"/>
  <c r="U34" i="1"/>
  <c r="J34" i="1" s="1"/>
  <c r="U42" i="1"/>
  <c r="J42" i="1" s="1"/>
  <c r="U43" i="1"/>
  <c r="J43" i="1" s="1"/>
  <c r="U45" i="1"/>
  <c r="J45" i="1" s="1"/>
  <c r="B18" i="4"/>
  <c r="A17" i="4"/>
  <c r="U25" i="1"/>
  <c r="J25" i="1" s="1"/>
  <c r="U29" i="1"/>
  <c r="J29" i="1" s="1"/>
  <c r="U35" i="1"/>
  <c r="J35" i="1" s="1"/>
  <c r="U37" i="1"/>
  <c r="J37" i="1" s="1"/>
  <c r="U16" i="4"/>
  <c r="U20" i="4"/>
  <c r="J20" i="4" s="1"/>
  <c r="U22" i="4"/>
  <c r="J22" i="4" s="1"/>
  <c r="U24" i="4"/>
  <c r="J24" i="4" s="1"/>
  <c r="U28" i="4"/>
  <c r="J28" i="4" s="1"/>
  <c r="U30" i="4"/>
  <c r="J30" i="4" s="1"/>
  <c r="U32" i="4"/>
  <c r="J32" i="4" s="1"/>
  <c r="U36" i="4"/>
  <c r="J36" i="4" s="1"/>
  <c r="U38" i="4"/>
  <c r="J38" i="4" s="1"/>
  <c r="U40" i="4"/>
  <c r="J40" i="4" s="1"/>
  <c r="U41" i="4"/>
  <c r="J41" i="4" s="1"/>
  <c r="U43" i="4"/>
  <c r="J43" i="4" s="1"/>
  <c r="U45" i="5"/>
  <c r="J45" i="5" s="1"/>
  <c r="V16" i="5"/>
  <c r="B18" i="6"/>
  <c r="A17" i="6"/>
  <c r="A16" i="4"/>
  <c r="U20" i="6"/>
  <c r="J20" i="6" s="1"/>
  <c r="U28" i="6"/>
  <c r="J28" i="6" s="1"/>
  <c r="U36" i="6"/>
  <c r="J36" i="6" s="1"/>
  <c r="U42" i="6"/>
  <c r="J42" i="6" s="1"/>
  <c r="U44" i="6"/>
  <c r="J44" i="6" s="1"/>
  <c r="U22" i="5"/>
  <c r="J22" i="5" s="1"/>
  <c r="U18" i="6"/>
  <c r="J18" i="6" s="1"/>
  <c r="U19" i="6"/>
  <c r="J19" i="6" s="1"/>
  <c r="U21" i="6"/>
  <c r="J21" i="6" s="1"/>
  <c r="U26" i="6"/>
  <c r="J26" i="6" s="1"/>
  <c r="U27" i="6"/>
  <c r="J27" i="6" s="1"/>
  <c r="U29" i="6"/>
  <c r="J29" i="6" s="1"/>
  <c r="U34" i="6"/>
  <c r="J34" i="6" s="1"/>
  <c r="U35" i="6"/>
  <c r="J35" i="6" s="1"/>
  <c r="U37" i="6"/>
  <c r="J37" i="6" s="1"/>
  <c r="U43" i="6"/>
  <c r="J43" i="6" s="1"/>
  <c r="U45" i="6"/>
  <c r="J45" i="6" s="1"/>
  <c r="J16" i="5"/>
  <c r="U23" i="5"/>
  <c r="J23" i="5" s="1"/>
  <c r="V17" i="8"/>
  <c r="K16" i="8"/>
  <c r="B17" i="7"/>
  <c r="U23" i="7"/>
  <c r="J23" i="7" s="1"/>
  <c r="U31" i="7"/>
  <c r="J31" i="7" s="1"/>
  <c r="A16" i="6"/>
  <c r="B18" i="8"/>
  <c r="A17" i="8"/>
  <c r="U32" i="8"/>
  <c r="J32" i="8" s="1"/>
  <c r="V16" i="7"/>
  <c r="U32" i="7"/>
  <c r="J32" i="7" s="1"/>
  <c r="U34" i="7"/>
  <c r="J34" i="7" s="1"/>
  <c r="U30" i="8"/>
  <c r="J30" i="8" s="1"/>
  <c r="U24" i="7"/>
  <c r="J24" i="7" s="1"/>
  <c r="J16" i="8"/>
  <c r="U24" i="8"/>
  <c r="J24" i="8" s="1"/>
  <c r="U22" i="7"/>
  <c r="J22" i="7" s="1"/>
  <c r="U30" i="7"/>
  <c r="J30" i="7" s="1"/>
  <c r="U39" i="7"/>
  <c r="J39" i="7" s="1"/>
  <c r="U42" i="7"/>
  <c r="J42" i="7" s="1"/>
  <c r="U30" i="9"/>
  <c r="J30" i="9" s="1"/>
  <c r="U33" i="9"/>
  <c r="J33" i="9" s="1"/>
  <c r="U38" i="9"/>
  <c r="J38" i="9" s="1"/>
  <c r="U41" i="9"/>
  <c r="J41" i="9" s="1"/>
  <c r="U46" i="9"/>
  <c r="J46" i="9" s="1"/>
  <c r="U45" i="8"/>
  <c r="J45" i="8" s="1"/>
  <c r="U25" i="8"/>
  <c r="J25" i="8" s="1"/>
  <c r="U33" i="8"/>
  <c r="J33" i="8" s="1"/>
  <c r="U37" i="8"/>
  <c r="J37" i="8" s="1"/>
  <c r="U16" i="9"/>
  <c r="B18" i="10"/>
  <c r="A17" i="10"/>
  <c r="U41" i="8"/>
  <c r="J41" i="8" s="1"/>
  <c r="U24" i="9"/>
  <c r="J24" i="9" s="1"/>
  <c r="U27" i="8"/>
  <c r="J27" i="8" s="1"/>
  <c r="U29" i="8"/>
  <c r="J29" i="8" s="1"/>
  <c r="U17" i="9"/>
  <c r="J17" i="9" s="1"/>
  <c r="U25" i="9"/>
  <c r="J25" i="9" s="1"/>
  <c r="U16" i="10"/>
  <c r="U34" i="8"/>
  <c r="J34" i="8" s="1"/>
  <c r="U42" i="8"/>
  <c r="J42" i="8" s="1"/>
  <c r="U19" i="9"/>
  <c r="J19" i="9" s="1"/>
  <c r="U27" i="9"/>
  <c r="J27" i="9" s="1"/>
  <c r="U17" i="10"/>
  <c r="J17" i="10" s="1"/>
  <c r="U19" i="10"/>
  <c r="J19" i="10" s="1"/>
  <c r="U36" i="10"/>
  <c r="J36" i="10" s="1"/>
  <c r="U37" i="10"/>
  <c r="J37" i="10" s="1"/>
  <c r="U44" i="10"/>
  <c r="J44" i="10" s="1"/>
  <c r="U45" i="10"/>
  <c r="J45" i="10" s="1"/>
  <c r="U16" i="11"/>
  <c r="U24" i="11"/>
  <c r="J24" i="11" s="1"/>
  <c r="U32" i="11"/>
  <c r="J32" i="11" s="1"/>
  <c r="U40" i="11"/>
  <c r="J40" i="11" s="1"/>
  <c r="U22" i="12"/>
  <c r="J22" i="12" s="1"/>
  <c r="U31" i="10"/>
  <c r="J31" i="10" s="1"/>
  <c r="U39" i="10"/>
  <c r="J39" i="10" s="1"/>
  <c r="B17" i="12"/>
  <c r="A16" i="12"/>
  <c r="U19" i="11"/>
  <c r="J19" i="11" s="1"/>
  <c r="U27" i="11"/>
  <c r="J27" i="11" s="1"/>
  <c r="U35" i="11"/>
  <c r="J35" i="11" s="1"/>
  <c r="U43" i="11"/>
  <c r="J43" i="11" s="1"/>
  <c r="U16" i="12"/>
  <c r="B18" i="13"/>
  <c r="A17" i="13"/>
  <c r="A16" i="10"/>
  <c r="U33" i="10"/>
  <c r="J33" i="10" s="1"/>
  <c r="U41" i="10"/>
  <c r="J41" i="10" s="1"/>
  <c r="U20" i="11"/>
  <c r="J20" i="11" s="1"/>
  <c r="U28" i="11"/>
  <c r="J28" i="11" s="1"/>
  <c r="U36" i="11"/>
  <c r="J36" i="11" s="1"/>
  <c r="U44" i="11"/>
  <c r="J44" i="11" s="1"/>
  <c r="U30" i="12"/>
  <c r="J30" i="12" s="1"/>
  <c r="U33" i="12"/>
  <c r="J33" i="12" s="1"/>
  <c r="U25" i="10"/>
  <c r="J25" i="10" s="1"/>
  <c r="U17" i="12"/>
  <c r="J17" i="12" s="1"/>
  <c r="J16" i="13"/>
  <c r="A16" i="11"/>
  <c r="B17" i="11"/>
  <c r="U20" i="12"/>
  <c r="J20" i="12" s="1"/>
  <c r="U35" i="12"/>
  <c r="J35" i="12" s="1"/>
  <c r="B18" i="15"/>
  <c r="A17" i="15"/>
  <c r="U45" i="13"/>
  <c r="J45" i="13" s="1"/>
  <c r="U26" i="12"/>
  <c r="J26" i="12" s="1"/>
  <c r="U28" i="12"/>
  <c r="J28" i="12" s="1"/>
  <c r="U39" i="12"/>
  <c r="J39" i="12" s="1"/>
  <c r="U40" i="12"/>
  <c r="J40" i="12" s="1"/>
  <c r="U42" i="12"/>
  <c r="J42" i="12" s="1"/>
  <c r="U44" i="12"/>
  <c r="J44" i="12" s="1"/>
  <c r="V16" i="13"/>
  <c r="U37" i="13"/>
  <c r="J37" i="13" s="1"/>
  <c r="U38" i="13"/>
  <c r="J38" i="13" s="1"/>
  <c r="U40" i="13"/>
  <c r="J40" i="13" s="1"/>
  <c r="V16" i="14"/>
  <c r="U19" i="14"/>
  <c r="J19" i="14" s="1"/>
  <c r="U35" i="14"/>
  <c r="J35" i="14" s="1"/>
  <c r="U34" i="12"/>
  <c r="J34" i="12" s="1"/>
  <c r="U37" i="12"/>
  <c r="J37" i="12" s="1"/>
  <c r="U20" i="13"/>
  <c r="J20" i="13" s="1"/>
  <c r="U29" i="13"/>
  <c r="J29" i="13" s="1"/>
  <c r="U30" i="13"/>
  <c r="J30" i="13" s="1"/>
  <c r="U32" i="13"/>
  <c r="J32" i="13" s="1"/>
  <c r="A16" i="13"/>
  <c r="U27" i="13"/>
  <c r="J27" i="13" s="1"/>
  <c r="U35" i="13"/>
  <c r="J35" i="13" s="1"/>
  <c r="U43" i="13"/>
  <c r="J43" i="13" s="1"/>
  <c r="U17" i="15"/>
  <c r="J17" i="15" s="1"/>
  <c r="U25" i="15"/>
  <c r="J25" i="15" s="1"/>
  <c r="U17" i="14"/>
  <c r="J17" i="14" s="1"/>
  <c r="U25" i="14"/>
  <c r="J25" i="14" s="1"/>
  <c r="U33" i="14"/>
  <c r="J33" i="14" s="1"/>
  <c r="U41" i="14"/>
  <c r="J41" i="14" s="1"/>
  <c r="U26" i="13"/>
  <c r="J26" i="13" s="1"/>
  <c r="U34" i="13"/>
  <c r="J34" i="13" s="1"/>
  <c r="U42" i="13"/>
  <c r="J42" i="13" s="1"/>
  <c r="B17" i="14"/>
  <c r="A16" i="14"/>
  <c r="U44" i="14"/>
  <c r="J44" i="14" s="1"/>
  <c r="A16" i="15"/>
  <c r="V16" i="15" l="1"/>
  <c r="V17" i="15" s="1"/>
  <c r="A18" i="9"/>
  <c r="A17" i="3"/>
  <c r="B19" i="1"/>
  <c r="B20" i="1" s="1"/>
  <c r="V16" i="6"/>
  <c r="W16" i="3"/>
  <c r="V16" i="3"/>
  <c r="V17" i="3" s="1"/>
  <c r="V18" i="3" s="1"/>
  <c r="K16" i="3"/>
  <c r="W17" i="1"/>
  <c r="L17" i="1" s="1"/>
  <c r="A17" i="1"/>
  <c r="V16" i="12"/>
  <c r="J16" i="12"/>
  <c r="J16" i="9"/>
  <c r="V17" i="7"/>
  <c r="K16" i="7"/>
  <c r="B18" i="7"/>
  <c r="A17" i="7"/>
  <c r="B19" i="6"/>
  <c r="A18" i="6"/>
  <c r="U9" i="4"/>
  <c r="U10" i="3"/>
  <c r="K16" i="16"/>
  <c r="V17" i="16"/>
  <c r="B18" i="14"/>
  <c r="A17" i="14"/>
  <c r="V16" i="10"/>
  <c r="J16" i="10"/>
  <c r="K17" i="8"/>
  <c r="V18" i="8"/>
  <c r="V17" i="5"/>
  <c r="K16" i="5"/>
  <c r="V17" i="1"/>
  <c r="K17" i="1" s="1"/>
  <c r="K16" i="1"/>
  <c r="B19" i="15"/>
  <c r="A18" i="15"/>
  <c r="J16" i="4"/>
  <c r="V16" i="4"/>
  <c r="J16" i="11"/>
  <c r="V16" i="11"/>
  <c r="K16" i="15"/>
  <c r="B19" i="10"/>
  <c r="A18" i="10"/>
  <c r="B19" i="8"/>
  <c r="A18" i="8"/>
  <c r="B19" i="5"/>
  <c r="A18" i="5"/>
  <c r="J16" i="16"/>
  <c r="W16" i="16"/>
  <c r="B18" i="12"/>
  <c r="A17" i="12"/>
  <c r="V17" i="13"/>
  <c r="K16" i="13"/>
  <c r="V16" i="9"/>
  <c r="A18" i="16"/>
  <c r="B19" i="16"/>
  <c r="B20" i="9"/>
  <c r="A19" i="9"/>
  <c r="B19" i="3"/>
  <c r="A18" i="3"/>
  <c r="V17" i="14"/>
  <c r="K16" i="14"/>
  <c r="B18" i="11"/>
  <c r="A17" i="11"/>
  <c r="B19" i="13"/>
  <c r="A18" i="13"/>
  <c r="B19" i="4"/>
  <c r="A18" i="4"/>
  <c r="K17" i="3" l="1"/>
  <c r="A19" i="1"/>
  <c r="W18" i="1"/>
  <c r="V17" i="6"/>
  <c r="K16" i="6"/>
  <c r="L16" i="3"/>
  <c r="W17" i="3"/>
  <c r="V18" i="1"/>
  <c r="B19" i="7"/>
  <c r="A18" i="7"/>
  <c r="V17" i="10"/>
  <c r="K16" i="10"/>
  <c r="V17" i="9"/>
  <c r="K16" i="9"/>
  <c r="U9" i="5"/>
  <c r="U10" i="4"/>
  <c r="K17" i="7"/>
  <c r="V18" i="7"/>
  <c r="B19" i="11"/>
  <c r="A18" i="11"/>
  <c r="V19" i="3"/>
  <c r="K18" i="3"/>
  <c r="V18" i="13"/>
  <c r="K17" i="13"/>
  <c r="A19" i="10"/>
  <c r="B20" i="10"/>
  <c r="B21" i="1"/>
  <c r="A20" i="1"/>
  <c r="B20" i="16"/>
  <c r="A19" i="16"/>
  <c r="B19" i="12"/>
  <c r="A18" i="12"/>
  <c r="A18" i="14"/>
  <c r="B19" i="14"/>
  <c r="B20" i="6"/>
  <c r="A19" i="6"/>
  <c r="B21" i="9"/>
  <c r="A20" i="9"/>
  <c r="B20" i="5"/>
  <c r="A19" i="5"/>
  <c r="B20" i="4"/>
  <c r="A19" i="4"/>
  <c r="V18" i="14"/>
  <c r="K17" i="14"/>
  <c r="B20" i="13"/>
  <c r="A19" i="13"/>
  <c r="V18" i="15"/>
  <c r="K17" i="15"/>
  <c r="B20" i="15"/>
  <c r="A19" i="15"/>
  <c r="V18" i="5"/>
  <c r="K17" i="5"/>
  <c r="B20" i="8"/>
  <c r="A19" i="8"/>
  <c r="V17" i="4"/>
  <c r="K16" i="4"/>
  <c r="B20" i="3"/>
  <c r="A19" i="3"/>
  <c r="L16" i="16"/>
  <c r="W17" i="16"/>
  <c r="V17" i="11"/>
  <c r="K16" i="11"/>
  <c r="V19" i="8"/>
  <c r="K18" i="8"/>
  <c r="V18" i="16"/>
  <c r="K17" i="16"/>
  <c r="V17" i="12"/>
  <c r="K16" i="12"/>
  <c r="L18" i="1" l="1"/>
  <c r="W19" i="1"/>
  <c r="V18" i="6"/>
  <c r="K17" i="6"/>
  <c r="L17" i="3"/>
  <c r="W18" i="3"/>
  <c r="L17" i="16"/>
  <c r="W18" i="16"/>
  <c r="B21" i="6"/>
  <c r="A20" i="6"/>
  <c r="B20" i="12"/>
  <c r="A19" i="12"/>
  <c r="B20" i="11"/>
  <c r="A19" i="11"/>
  <c r="A19" i="14"/>
  <c r="B20" i="14"/>
  <c r="V19" i="7"/>
  <c r="K18" i="7"/>
  <c r="V18" i="10"/>
  <c r="K17" i="10"/>
  <c r="B21" i="4"/>
  <c r="A20" i="4"/>
  <c r="V18" i="9"/>
  <c r="K17" i="9"/>
  <c r="B21" i="8"/>
  <c r="A20" i="8"/>
  <c r="K18" i="5"/>
  <c r="V19" i="5"/>
  <c r="B21" i="3"/>
  <c r="A20" i="3"/>
  <c r="B21" i="16"/>
  <c r="A20" i="16"/>
  <c r="V19" i="13"/>
  <c r="K18" i="13"/>
  <c r="B21" i="15"/>
  <c r="A20" i="15"/>
  <c r="K18" i="14"/>
  <c r="V19" i="14"/>
  <c r="B20" i="7"/>
  <c r="A19" i="7"/>
  <c r="K18" i="15"/>
  <c r="V19" i="15"/>
  <c r="B21" i="10"/>
  <c r="A20" i="10"/>
  <c r="B21" i="13"/>
  <c r="A20" i="13"/>
  <c r="V20" i="8"/>
  <c r="K19" i="8"/>
  <c r="K17" i="4"/>
  <c r="V18" i="4"/>
  <c r="B22" i="9"/>
  <c r="A21" i="9"/>
  <c r="B22" i="1"/>
  <c r="A21" i="1"/>
  <c r="V20" i="3"/>
  <c r="K19" i="3"/>
  <c r="U9" i="6"/>
  <c r="U10" i="5"/>
  <c r="K18" i="1"/>
  <c r="V19" i="1"/>
  <c r="V18" i="12"/>
  <c r="K17" i="12"/>
  <c r="V19" i="16"/>
  <c r="K18" i="16"/>
  <c r="B21" i="5"/>
  <c r="A20" i="5"/>
  <c r="V18" i="11"/>
  <c r="K17" i="11"/>
  <c r="L19" i="1" l="1"/>
  <c r="W20" i="1"/>
  <c r="K18" i="6"/>
  <c r="V19" i="6"/>
  <c r="L18" i="3"/>
  <c r="W19" i="3"/>
  <c r="K19" i="7"/>
  <c r="V20" i="7"/>
  <c r="V20" i="15"/>
  <c r="K19" i="15"/>
  <c r="K18" i="9"/>
  <c r="V19" i="9"/>
  <c r="B21" i="14"/>
  <c r="A20" i="14"/>
  <c r="A20" i="12"/>
  <c r="B21" i="12"/>
  <c r="V21" i="8"/>
  <c r="K20" i="8"/>
  <c r="V19" i="11"/>
  <c r="K18" i="11"/>
  <c r="B22" i="10"/>
  <c r="A21" i="10"/>
  <c r="B23" i="1"/>
  <c r="A22" i="1"/>
  <c r="B22" i="15"/>
  <c r="A21" i="15"/>
  <c r="V20" i="5"/>
  <c r="K19" i="5"/>
  <c r="B22" i="4"/>
  <c r="A21" i="4"/>
  <c r="V20" i="13"/>
  <c r="K19" i="13"/>
  <c r="B22" i="6"/>
  <c r="A21" i="6"/>
  <c r="V20" i="1"/>
  <c r="K19" i="1"/>
  <c r="B22" i="3"/>
  <c r="A21" i="3"/>
  <c r="B22" i="5"/>
  <c r="A21" i="5"/>
  <c r="B22" i="13"/>
  <c r="A21" i="13"/>
  <c r="B21" i="7"/>
  <c r="A20" i="7"/>
  <c r="B21" i="11"/>
  <c r="A20" i="11"/>
  <c r="L18" i="16"/>
  <c r="W19" i="16"/>
  <c r="V19" i="12"/>
  <c r="K18" i="12"/>
  <c r="V19" i="4"/>
  <c r="K18" i="4"/>
  <c r="B22" i="16"/>
  <c r="A21" i="16"/>
  <c r="U9" i="7"/>
  <c r="U10" i="6"/>
  <c r="V20" i="16"/>
  <c r="K19" i="16"/>
  <c r="K20" i="3"/>
  <c r="V21" i="3"/>
  <c r="B23" i="9"/>
  <c r="A22" i="9"/>
  <c r="K19" i="14"/>
  <c r="V20" i="14"/>
  <c r="B22" i="8"/>
  <c r="A21" i="8"/>
  <c r="V19" i="10"/>
  <c r="K18" i="10"/>
  <c r="L20" i="1" l="1"/>
  <c r="W21" i="1"/>
  <c r="V20" i="6"/>
  <c r="K19" i="6"/>
  <c r="L19" i="3"/>
  <c r="W20" i="3"/>
  <c r="U9" i="8"/>
  <c r="U10" i="7"/>
  <c r="V20" i="12"/>
  <c r="K19" i="12"/>
  <c r="B22" i="7"/>
  <c r="A21" i="7"/>
  <c r="V21" i="13"/>
  <c r="K20" i="13"/>
  <c r="B23" i="15"/>
  <c r="A22" i="15"/>
  <c r="V20" i="11"/>
  <c r="K19" i="11"/>
  <c r="B22" i="14"/>
  <c r="A21" i="14"/>
  <c r="V20" i="9"/>
  <c r="K19" i="9"/>
  <c r="A22" i="8"/>
  <c r="B23" i="8"/>
  <c r="V22" i="8"/>
  <c r="K21" i="8"/>
  <c r="B24" i="9"/>
  <c r="A23" i="9"/>
  <c r="V20" i="10"/>
  <c r="K19" i="10"/>
  <c r="B23" i="13"/>
  <c r="A22" i="13"/>
  <c r="K20" i="1"/>
  <c r="V21" i="1"/>
  <c r="B24" i="1"/>
  <c r="A23" i="1"/>
  <c r="B22" i="12"/>
  <c r="A21" i="12"/>
  <c r="L19" i="16"/>
  <c r="W20" i="16"/>
  <c r="V21" i="16"/>
  <c r="K20" i="16"/>
  <c r="V21" i="15"/>
  <c r="K20" i="15"/>
  <c r="B23" i="4"/>
  <c r="A22" i="4"/>
  <c r="V21" i="14"/>
  <c r="K20" i="14"/>
  <c r="B23" i="16"/>
  <c r="A22" i="16"/>
  <c r="B22" i="11"/>
  <c r="A21" i="11"/>
  <c r="B23" i="5"/>
  <c r="A22" i="5"/>
  <c r="K20" i="5"/>
  <c r="V21" i="5"/>
  <c r="K20" i="7"/>
  <c r="V21" i="7"/>
  <c r="V22" i="3"/>
  <c r="K21" i="3"/>
  <c r="B23" i="3"/>
  <c r="A22" i="3"/>
  <c r="V20" i="4"/>
  <c r="K19" i="4"/>
  <c r="B23" i="6"/>
  <c r="A22" i="6"/>
  <c r="A22" i="10"/>
  <c r="B23" i="10"/>
  <c r="L21" i="1" l="1"/>
  <c r="W22" i="1"/>
  <c r="K20" i="6"/>
  <c r="V21" i="6"/>
  <c r="L20" i="3"/>
  <c r="W21" i="3"/>
  <c r="B24" i="10"/>
  <c r="A23" i="10"/>
  <c r="B24" i="13"/>
  <c r="A23" i="13"/>
  <c r="B24" i="4"/>
  <c r="A23" i="4"/>
  <c r="A22" i="14"/>
  <c r="B23" i="14"/>
  <c r="B24" i="8"/>
  <c r="A23" i="8"/>
  <c r="V21" i="11"/>
  <c r="K20" i="11"/>
  <c r="B23" i="7"/>
  <c r="A22" i="7"/>
  <c r="K22" i="8"/>
  <c r="V23" i="8"/>
  <c r="V22" i="15"/>
  <c r="K21" i="15"/>
  <c r="V22" i="16"/>
  <c r="K21" i="16"/>
  <c r="B25" i="1"/>
  <c r="A24" i="1"/>
  <c r="B24" i="15"/>
  <c r="A23" i="15"/>
  <c r="V21" i="12"/>
  <c r="K20" i="12"/>
  <c r="B23" i="11"/>
  <c r="A22" i="11"/>
  <c r="B24" i="5"/>
  <c r="A23" i="5"/>
  <c r="V22" i="14"/>
  <c r="K21" i="14"/>
  <c r="L20" i="16"/>
  <c r="W21" i="16"/>
  <c r="V22" i="1"/>
  <c r="K21" i="1"/>
  <c r="V21" i="9"/>
  <c r="K20" i="9"/>
  <c r="A22" i="12"/>
  <c r="B23" i="12"/>
  <c r="K20" i="10"/>
  <c r="V21" i="10"/>
  <c r="B24" i="3"/>
  <c r="A23" i="3"/>
  <c r="V23" i="3"/>
  <c r="K22" i="3"/>
  <c r="B25" i="9"/>
  <c r="A24" i="9"/>
  <c r="V22" i="5"/>
  <c r="K21" i="5"/>
  <c r="A23" i="16"/>
  <c r="B24" i="16"/>
  <c r="B24" i="6"/>
  <c r="A23" i="6"/>
  <c r="V21" i="4"/>
  <c r="K20" i="4"/>
  <c r="V22" i="7"/>
  <c r="K21" i="7"/>
  <c r="V22" i="13"/>
  <c r="K21" i="13"/>
  <c r="U9" i="9"/>
  <c r="U10" i="8"/>
  <c r="L22" i="1" l="1"/>
  <c r="W23" i="1"/>
  <c r="V22" i="6"/>
  <c r="K21" i="6"/>
  <c r="L21" i="3"/>
  <c r="W22" i="3"/>
  <c r="U9" i="10"/>
  <c r="U10" i="9"/>
  <c r="V23" i="15"/>
  <c r="K22" i="15"/>
  <c r="B25" i="4"/>
  <c r="A24" i="4"/>
  <c r="V22" i="4"/>
  <c r="K21" i="4"/>
  <c r="K21" i="9"/>
  <c r="V22" i="9"/>
  <c r="B25" i="5"/>
  <c r="A24" i="5"/>
  <c r="B25" i="15"/>
  <c r="A24" i="15"/>
  <c r="K23" i="8"/>
  <c r="V24" i="8"/>
  <c r="B25" i="3"/>
  <c r="A24" i="3"/>
  <c r="B25" i="6"/>
  <c r="A24" i="6"/>
  <c r="V22" i="10"/>
  <c r="K21" i="10"/>
  <c r="K22" i="1"/>
  <c r="V23" i="1"/>
  <c r="A24" i="8"/>
  <c r="B25" i="8"/>
  <c r="B24" i="14"/>
  <c r="A23" i="14"/>
  <c r="B25" i="13"/>
  <c r="A24" i="13"/>
  <c r="V23" i="5"/>
  <c r="K22" i="5"/>
  <c r="K22" i="13"/>
  <c r="V23" i="13"/>
  <c r="L21" i="16"/>
  <c r="W22" i="16"/>
  <c r="B25" i="16"/>
  <c r="A24" i="16"/>
  <c r="B24" i="11"/>
  <c r="A23" i="11"/>
  <c r="B26" i="1"/>
  <c r="A25" i="1"/>
  <c r="K21" i="11"/>
  <c r="V22" i="11"/>
  <c r="B26" i="9"/>
  <c r="A25" i="9"/>
  <c r="A23" i="7"/>
  <c r="B24" i="7"/>
  <c r="B24" i="12"/>
  <c r="A23" i="12"/>
  <c r="V23" i="7"/>
  <c r="K22" i="7"/>
  <c r="V24" i="3"/>
  <c r="K23" i="3"/>
  <c r="K22" i="14"/>
  <c r="V23" i="14"/>
  <c r="K21" i="12"/>
  <c r="V22" i="12"/>
  <c r="K22" i="16"/>
  <c r="V23" i="16"/>
  <c r="A24" i="10"/>
  <c r="B25" i="10"/>
  <c r="L23" i="1" l="1"/>
  <c r="W24" i="1"/>
  <c r="K22" i="6"/>
  <c r="V23" i="6"/>
  <c r="L22" i="3"/>
  <c r="W23" i="3"/>
  <c r="B26" i="15"/>
  <c r="A25" i="15"/>
  <c r="V24" i="5"/>
  <c r="K23" i="5"/>
  <c r="V25" i="3"/>
  <c r="K24" i="3"/>
  <c r="V24" i="1"/>
  <c r="K23" i="1"/>
  <c r="B26" i="3"/>
  <c r="A25" i="3"/>
  <c r="B26" i="4"/>
  <c r="A25" i="4"/>
  <c r="L22" i="16"/>
  <c r="W23" i="16"/>
  <c r="B26" i="5"/>
  <c r="A25" i="5"/>
  <c r="B26" i="16"/>
  <c r="A25" i="16"/>
  <c r="V24" i="7"/>
  <c r="K23" i="7"/>
  <c r="B27" i="9"/>
  <c r="A26" i="9"/>
  <c r="A26" i="1"/>
  <c r="B27" i="1"/>
  <c r="K24" i="8"/>
  <c r="V25" i="8"/>
  <c r="V23" i="9"/>
  <c r="K22" i="9"/>
  <c r="K23" i="15"/>
  <c r="V24" i="15"/>
  <c r="A24" i="7"/>
  <c r="B25" i="7"/>
  <c r="B26" i="6"/>
  <c r="A25" i="6"/>
  <c r="V24" i="13"/>
  <c r="K23" i="13"/>
  <c r="K22" i="10"/>
  <c r="V23" i="10"/>
  <c r="V23" i="11"/>
  <c r="K22" i="11"/>
  <c r="K23" i="16"/>
  <c r="V24" i="16"/>
  <c r="B26" i="13"/>
  <c r="A25" i="13"/>
  <c r="B25" i="14"/>
  <c r="A24" i="14"/>
  <c r="B26" i="10"/>
  <c r="A25" i="10"/>
  <c r="V23" i="12"/>
  <c r="K22" i="12"/>
  <c r="K23" i="14"/>
  <c r="V24" i="14"/>
  <c r="B25" i="12"/>
  <c r="A24" i="12"/>
  <c r="B25" i="11"/>
  <c r="A24" i="11"/>
  <c r="B26" i="8"/>
  <c r="A25" i="8"/>
  <c r="V23" i="4"/>
  <c r="K22" i="4"/>
  <c r="U9" i="11"/>
  <c r="U10" i="10"/>
  <c r="L24" i="1" l="1"/>
  <c r="W25" i="1"/>
  <c r="V24" i="6"/>
  <c r="K23" i="6"/>
  <c r="L23" i="3"/>
  <c r="W24" i="3"/>
  <c r="B26" i="14"/>
  <c r="A25" i="14"/>
  <c r="K23" i="10"/>
  <c r="V24" i="10"/>
  <c r="B28" i="1"/>
  <c r="A27" i="1"/>
  <c r="V25" i="14"/>
  <c r="K24" i="14"/>
  <c r="K24" i="1"/>
  <c r="V25" i="1"/>
  <c r="B27" i="16"/>
  <c r="A26" i="16"/>
  <c r="V26" i="3"/>
  <c r="K25" i="3"/>
  <c r="B26" i="7"/>
  <c r="A25" i="7"/>
  <c r="B27" i="13"/>
  <c r="A26" i="13"/>
  <c r="B27" i="4"/>
  <c r="A26" i="4"/>
  <c r="B26" i="11"/>
  <c r="A25" i="11"/>
  <c r="V25" i="13"/>
  <c r="K24" i="13"/>
  <c r="V25" i="5"/>
  <c r="K24" i="5"/>
  <c r="K23" i="11"/>
  <c r="V24" i="11"/>
  <c r="V24" i="4"/>
  <c r="K23" i="4"/>
  <c r="B27" i="10"/>
  <c r="A26" i="10"/>
  <c r="V25" i="16"/>
  <c r="K24" i="16"/>
  <c r="V25" i="7"/>
  <c r="K24" i="7"/>
  <c r="U10" i="11"/>
  <c r="U9" i="12"/>
  <c r="B27" i="6"/>
  <c r="A26" i="6"/>
  <c r="V24" i="9"/>
  <c r="K23" i="9"/>
  <c r="B28" i="9"/>
  <c r="A27" i="9"/>
  <c r="B27" i="5"/>
  <c r="A26" i="5"/>
  <c r="B27" i="3"/>
  <c r="A26" i="3"/>
  <c r="K23" i="12"/>
  <c r="V24" i="12"/>
  <c r="V25" i="15"/>
  <c r="K24" i="15"/>
  <c r="A26" i="8"/>
  <c r="B27" i="8"/>
  <c r="A25" i="12"/>
  <c r="B26" i="12"/>
  <c r="V26" i="8"/>
  <c r="K25" i="8"/>
  <c r="L23" i="16"/>
  <c r="W24" i="16"/>
  <c r="B27" i="15"/>
  <c r="A26" i="15"/>
  <c r="L25" i="1" l="1"/>
  <c r="W26" i="1"/>
  <c r="K24" i="6"/>
  <c r="V25" i="6"/>
  <c r="L24" i="3"/>
  <c r="W25" i="3"/>
  <c r="U9" i="13"/>
  <c r="U10" i="12"/>
  <c r="B29" i="1"/>
  <c r="A28" i="1"/>
  <c r="B28" i="5"/>
  <c r="A27" i="5"/>
  <c r="V27" i="3"/>
  <c r="K26" i="3"/>
  <c r="A27" i="16"/>
  <c r="B28" i="16"/>
  <c r="K24" i="10"/>
  <c r="V25" i="10"/>
  <c r="V26" i="15"/>
  <c r="K25" i="15"/>
  <c r="K25" i="5"/>
  <c r="V26" i="5"/>
  <c r="B28" i="15"/>
  <c r="A27" i="15"/>
  <c r="V25" i="12"/>
  <c r="K24" i="12"/>
  <c r="L24" i="16"/>
  <c r="W25" i="16"/>
  <c r="V26" i="1"/>
  <c r="K25" i="1"/>
  <c r="B28" i="10"/>
  <c r="A27" i="10"/>
  <c r="B28" i="8"/>
  <c r="A27" i="8"/>
  <c r="B28" i="3"/>
  <c r="A27" i="3"/>
  <c r="V25" i="9"/>
  <c r="K24" i="9"/>
  <c r="K25" i="7"/>
  <c r="V26" i="7"/>
  <c r="V25" i="11"/>
  <c r="K24" i="11"/>
  <c r="B27" i="11"/>
  <c r="A26" i="11"/>
  <c r="B27" i="7"/>
  <c r="A26" i="7"/>
  <c r="B27" i="12"/>
  <c r="A26" i="12"/>
  <c r="B28" i="4"/>
  <c r="A27" i="4"/>
  <c r="K25" i="13"/>
  <c r="V26" i="13"/>
  <c r="B29" i="9"/>
  <c r="A28" i="9"/>
  <c r="A27" i="13"/>
  <c r="B28" i="13"/>
  <c r="V25" i="4"/>
  <c r="K24" i="4"/>
  <c r="K26" i="8"/>
  <c r="V27" i="8"/>
  <c r="B28" i="6"/>
  <c r="A27" i="6"/>
  <c r="V26" i="16"/>
  <c r="K25" i="16"/>
  <c r="V26" i="14"/>
  <c r="K25" i="14"/>
  <c r="A26" i="14"/>
  <c r="B27" i="14"/>
  <c r="L26" i="1" l="1"/>
  <c r="W27" i="1"/>
  <c r="V26" i="6"/>
  <c r="K25" i="6"/>
  <c r="L25" i="3"/>
  <c r="W26" i="3"/>
  <c r="V26" i="9"/>
  <c r="K25" i="9"/>
  <c r="B29" i="10"/>
  <c r="A28" i="10"/>
  <c r="B29" i="5"/>
  <c r="A28" i="5"/>
  <c r="B29" i="15"/>
  <c r="A28" i="15"/>
  <c r="B29" i="16"/>
  <c r="A28" i="16"/>
  <c r="B30" i="1"/>
  <c r="A29" i="1"/>
  <c r="A27" i="14"/>
  <c r="B28" i="14"/>
  <c r="K25" i="12"/>
  <c r="V26" i="12"/>
  <c r="B29" i="13"/>
  <c r="A28" i="13"/>
  <c r="B28" i="11"/>
  <c r="A27" i="11"/>
  <c r="K26" i="14"/>
  <c r="V27" i="14"/>
  <c r="V28" i="8"/>
  <c r="K27" i="8"/>
  <c r="B29" i="3"/>
  <c r="A28" i="3"/>
  <c r="B30" i="9"/>
  <c r="A29" i="9"/>
  <c r="A27" i="12"/>
  <c r="B28" i="12"/>
  <c r="V26" i="11"/>
  <c r="K25" i="11"/>
  <c r="L25" i="16"/>
  <c r="W26" i="16"/>
  <c r="B28" i="7"/>
  <c r="A27" i="7"/>
  <c r="V26" i="10"/>
  <c r="K25" i="10"/>
  <c r="B29" i="4"/>
  <c r="A28" i="4"/>
  <c r="V27" i="16"/>
  <c r="K26" i="16"/>
  <c r="V27" i="13"/>
  <c r="K26" i="13"/>
  <c r="V27" i="7"/>
  <c r="K26" i="7"/>
  <c r="A28" i="8"/>
  <c r="B29" i="8"/>
  <c r="V28" i="3"/>
  <c r="K27" i="3"/>
  <c r="U10" i="13"/>
  <c r="U9" i="14"/>
  <c r="B29" i="6"/>
  <c r="A28" i="6"/>
  <c r="V27" i="1"/>
  <c r="K26" i="1"/>
  <c r="V27" i="5"/>
  <c r="K26" i="5"/>
  <c r="K25" i="4"/>
  <c r="V26" i="4"/>
  <c r="V27" i="15"/>
  <c r="K26" i="15"/>
  <c r="L27" i="1" l="1"/>
  <c r="W28" i="1"/>
  <c r="K26" i="6"/>
  <c r="V27" i="6"/>
  <c r="L26" i="3"/>
  <c r="W27" i="3"/>
  <c r="V29" i="8"/>
  <c r="K28" i="8"/>
  <c r="B31" i="1"/>
  <c r="A30" i="1"/>
  <c r="B30" i="5"/>
  <c r="A29" i="5"/>
  <c r="B29" i="7"/>
  <c r="A28" i="7"/>
  <c r="V28" i="13"/>
  <c r="K27" i="13"/>
  <c r="K27" i="14"/>
  <c r="V28" i="14"/>
  <c r="L26" i="16"/>
  <c r="W27" i="16"/>
  <c r="B30" i="6"/>
  <c r="A29" i="6"/>
  <c r="B30" i="4"/>
  <c r="A29" i="4"/>
  <c r="B31" i="9"/>
  <c r="A30" i="9"/>
  <c r="B29" i="14"/>
  <c r="A28" i="14"/>
  <c r="B30" i="16"/>
  <c r="A29" i="16"/>
  <c r="A28" i="12"/>
  <c r="B29" i="12"/>
  <c r="B30" i="8"/>
  <c r="A29" i="8"/>
  <c r="B29" i="11"/>
  <c r="A28" i="11"/>
  <c r="B30" i="10"/>
  <c r="A29" i="10"/>
  <c r="V27" i="4"/>
  <c r="K26" i="4"/>
  <c r="V27" i="12"/>
  <c r="K26" i="12"/>
  <c r="V28" i="5"/>
  <c r="K27" i="5"/>
  <c r="U9" i="15"/>
  <c r="U10" i="14"/>
  <c r="K27" i="7"/>
  <c r="V28" i="7"/>
  <c r="V27" i="11"/>
  <c r="K26" i="11"/>
  <c r="A29" i="13"/>
  <c r="B30" i="13"/>
  <c r="V28" i="15"/>
  <c r="K27" i="15"/>
  <c r="K28" i="3"/>
  <c r="V29" i="3"/>
  <c r="K27" i="16"/>
  <c r="V28" i="16"/>
  <c r="V28" i="1"/>
  <c r="K27" i="1"/>
  <c r="K26" i="10"/>
  <c r="V27" i="10"/>
  <c r="B30" i="3"/>
  <c r="A29" i="3"/>
  <c r="B30" i="15"/>
  <c r="A29" i="15"/>
  <c r="K26" i="9"/>
  <c r="V27" i="9"/>
  <c r="L28" i="1" l="1"/>
  <c r="W29" i="1"/>
  <c r="K27" i="6"/>
  <c r="V28" i="6"/>
  <c r="L27" i="3"/>
  <c r="W28" i="3"/>
  <c r="V29" i="15"/>
  <c r="K28" i="15"/>
  <c r="V28" i="4"/>
  <c r="K27" i="4"/>
  <c r="B30" i="11"/>
  <c r="A29" i="11"/>
  <c r="V29" i="14"/>
  <c r="K28" i="14"/>
  <c r="B31" i="5"/>
  <c r="A30" i="5"/>
  <c r="V28" i="10"/>
  <c r="K27" i="10"/>
  <c r="B31" i="16"/>
  <c r="A30" i="16"/>
  <c r="B31" i="4"/>
  <c r="A30" i="4"/>
  <c r="V29" i="16"/>
  <c r="K28" i="16"/>
  <c r="B31" i="8"/>
  <c r="A30" i="8"/>
  <c r="K28" i="13"/>
  <c r="V29" i="13"/>
  <c r="U10" i="15"/>
  <c r="B31" i="15"/>
  <c r="A30" i="15"/>
  <c r="V29" i="5"/>
  <c r="K28" i="5"/>
  <c r="B30" i="12"/>
  <c r="A29" i="12"/>
  <c r="B30" i="14"/>
  <c r="A29" i="14"/>
  <c r="B32" i="1"/>
  <c r="A31" i="1"/>
  <c r="V28" i="9"/>
  <c r="K27" i="9"/>
  <c r="B31" i="13"/>
  <c r="A30" i="13"/>
  <c r="V29" i="1"/>
  <c r="K28" i="1"/>
  <c r="V30" i="3"/>
  <c r="K29" i="3"/>
  <c r="V28" i="11"/>
  <c r="K27" i="11"/>
  <c r="B31" i="10"/>
  <c r="A30" i="10"/>
  <c r="B31" i="6"/>
  <c r="A30" i="6"/>
  <c r="B32" i="9"/>
  <c r="A31" i="9"/>
  <c r="B31" i="3"/>
  <c r="A30" i="3"/>
  <c r="K28" i="7"/>
  <c r="V29" i="7"/>
  <c r="V28" i="12"/>
  <c r="K27" i="12"/>
  <c r="L27" i="16"/>
  <c r="W28" i="16"/>
  <c r="B30" i="7"/>
  <c r="A29" i="7"/>
  <c r="V30" i="8"/>
  <c r="K29" i="8"/>
  <c r="L29" i="1" l="1"/>
  <c r="W30" i="1"/>
  <c r="V29" i="6"/>
  <c r="K28" i="6"/>
  <c r="L28" i="3"/>
  <c r="W29" i="3"/>
  <c r="B33" i="9"/>
  <c r="A32" i="9"/>
  <c r="V29" i="11"/>
  <c r="K28" i="11"/>
  <c r="B32" i="8"/>
  <c r="A31" i="8"/>
  <c r="B32" i="16"/>
  <c r="A31" i="16"/>
  <c r="B32" i="13"/>
  <c r="A31" i="13"/>
  <c r="A30" i="14"/>
  <c r="B31" i="14"/>
  <c r="B32" i="15"/>
  <c r="A31" i="15"/>
  <c r="V30" i="14"/>
  <c r="K29" i="14"/>
  <c r="V30" i="16"/>
  <c r="K29" i="16"/>
  <c r="K28" i="10"/>
  <c r="V29" i="10"/>
  <c r="B31" i="11"/>
  <c r="A30" i="11"/>
  <c r="V29" i="12"/>
  <c r="K28" i="12"/>
  <c r="V30" i="7"/>
  <c r="K29" i="7"/>
  <c r="B32" i="6"/>
  <c r="A31" i="6"/>
  <c r="V29" i="9"/>
  <c r="K28" i="9"/>
  <c r="B31" i="12"/>
  <c r="A30" i="12"/>
  <c r="K29" i="13"/>
  <c r="V30" i="13"/>
  <c r="V29" i="4"/>
  <c r="K28" i="4"/>
  <c r="V31" i="8"/>
  <c r="K30" i="8"/>
  <c r="V31" i="3"/>
  <c r="K30" i="3"/>
  <c r="B31" i="7"/>
  <c r="A30" i="7"/>
  <c r="L28" i="16"/>
  <c r="W29" i="16"/>
  <c r="B32" i="3"/>
  <c r="A31" i="3"/>
  <c r="B32" i="10"/>
  <c r="A31" i="10"/>
  <c r="B32" i="4"/>
  <c r="A31" i="4"/>
  <c r="B32" i="5"/>
  <c r="A31" i="5"/>
  <c r="V30" i="1"/>
  <c r="K29" i="1"/>
  <c r="B33" i="1"/>
  <c r="A32" i="1"/>
  <c r="V30" i="5"/>
  <c r="K29" i="5"/>
  <c r="V30" i="15"/>
  <c r="K29" i="15"/>
  <c r="L30" i="1" l="1"/>
  <c r="W31" i="1"/>
  <c r="V30" i="6"/>
  <c r="K29" i="6"/>
  <c r="L29" i="3"/>
  <c r="W30" i="3"/>
  <c r="B32" i="12"/>
  <c r="A31" i="12"/>
  <c r="K30" i="16"/>
  <c r="V31" i="16"/>
  <c r="B33" i="5"/>
  <c r="A32" i="5"/>
  <c r="V32" i="3"/>
  <c r="K31" i="3"/>
  <c r="V31" i="7"/>
  <c r="K30" i="7"/>
  <c r="K29" i="12"/>
  <c r="V30" i="12"/>
  <c r="A32" i="8"/>
  <c r="B33" i="8"/>
  <c r="K30" i="14"/>
  <c r="V31" i="14"/>
  <c r="B34" i="1"/>
  <c r="A33" i="1"/>
  <c r="K31" i="8"/>
  <c r="V32" i="8"/>
  <c r="V31" i="15"/>
  <c r="K30" i="15"/>
  <c r="A32" i="13"/>
  <c r="B33" i="13"/>
  <c r="K29" i="11"/>
  <c r="V30" i="11"/>
  <c r="B32" i="11"/>
  <c r="A31" i="11"/>
  <c r="B33" i="3"/>
  <c r="A32" i="3"/>
  <c r="B33" i="4"/>
  <c r="A32" i="4"/>
  <c r="V30" i="4"/>
  <c r="K29" i="4"/>
  <c r="K30" i="13"/>
  <c r="V31" i="13"/>
  <c r="V31" i="5"/>
  <c r="K30" i="5"/>
  <c r="B33" i="10"/>
  <c r="A32" i="10"/>
  <c r="B32" i="7"/>
  <c r="A31" i="7"/>
  <c r="B33" i="6"/>
  <c r="A32" i="6"/>
  <c r="V30" i="10"/>
  <c r="K29" i="10"/>
  <c r="B33" i="15"/>
  <c r="A32" i="15"/>
  <c r="B34" i="9"/>
  <c r="A33" i="9"/>
  <c r="L29" i="16"/>
  <c r="W30" i="16"/>
  <c r="K30" i="1"/>
  <c r="V31" i="1"/>
  <c r="K29" i="9"/>
  <c r="V30" i="9"/>
  <c r="B32" i="14"/>
  <c r="A31" i="14"/>
  <c r="A32" i="16"/>
  <c r="B33" i="16"/>
  <c r="L31" i="1" l="1"/>
  <c r="W32" i="1"/>
  <c r="V31" i="6"/>
  <c r="K30" i="6"/>
  <c r="L30" i="3"/>
  <c r="W31" i="3"/>
  <c r="B35" i="9"/>
  <c r="A34" i="9"/>
  <c r="B34" i="8"/>
  <c r="A33" i="8"/>
  <c r="B34" i="6"/>
  <c r="A33" i="6"/>
  <c r="B33" i="14"/>
  <c r="A32" i="14"/>
  <c r="K32" i="8"/>
  <c r="V33" i="8"/>
  <c r="A33" i="13"/>
  <c r="B34" i="13"/>
  <c r="K30" i="12"/>
  <c r="V31" i="12"/>
  <c r="B34" i="5"/>
  <c r="A33" i="5"/>
  <c r="V32" i="5"/>
  <c r="K31" i="5"/>
  <c r="K31" i="16"/>
  <c r="V32" i="16"/>
  <c r="A32" i="7"/>
  <c r="B33" i="7"/>
  <c r="B35" i="1"/>
  <c r="A34" i="1"/>
  <c r="V31" i="9"/>
  <c r="K30" i="9"/>
  <c r="K31" i="13"/>
  <c r="V32" i="13"/>
  <c r="L30" i="16"/>
  <c r="W31" i="16"/>
  <c r="V31" i="4"/>
  <c r="K30" i="4"/>
  <c r="K31" i="14"/>
  <c r="V32" i="14"/>
  <c r="V32" i="7"/>
  <c r="K31" i="7"/>
  <c r="B34" i="4"/>
  <c r="A33" i="4"/>
  <c r="B34" i="16"/>
  <c r="A33" i="16"/>
  <c r="B34" i="15"/>
  <c r="A33" i="15"/>
  <c r="V31" i="10"/>
  <c r="K30" i="10"/>
  <c r="B33" i="11"/>
  <c r="A32" i="11"/>
  <c r="B34" i="3"/>
  <c r="A33" i="3"/>
  <c r="V32" i="1"/>
  <c r="K31" i="1"/>
  <c r="B34" i="10"/>
  <c r="A33" i="10"/>
  <c r="V31" i="11"/>
  <c r="K30" i="11"/>
  <c r="K31" i="15"/>
  <c r="V32" i="15"/>
  <c r="V33" i="3"/>
  <c r="K32" i="3"/>
  <c r="B33" i="12"/>
  <c r="A32" i="12"/>
  <c r="L32" i="1" l="1"/>
  <c r="W33" i="1"/>
  <c r="K31" i="6"/>
  <c r="V32" i="6"/>
  <c r="L31" i="3"/>
  <c r="W32" i="3"/>
  <c r="K32" i="1"/>
  <c r="V33" i="1"/>
  <c r="V33" i="5"/>
  <c r="K32" i="5"/>
  <c r="V33" i="15"/>
  <c r="K32" i="15"/>
  <c r="V34" i="8"/>
  <c r="K33" i="8"/>
  <c r="B35" i="13"/>
  <c r="A34" i="13"/>
  <c r="V32" i="4"/>
  <c r="K31" i="4"/>
  <c r="K31" i="11"/>
  <c r="V32" i="11"/>
  <c r="B36" i="1"/>
  <c r="A35" i="1"/>
  <c r="B35" i="3"/>
  <c r="A34" i="3"/>
  <c r="V33" i="7"/>
  <c r="K32" i="7"/>
  <c r="V33" i="14"/>
  <c r="K32" i="14"/>
  <c r="V33" i="13"/>
  <c r="K32" i="13"/>
  <c r="B35" i="5"/>
  <c r="A34" i="5"/>
  <c r="B35" i="8"/>
  <c r="A34" i="8"/>
  <c r="V32" i="10"/>
  <c r="K31" i="10"/>
  <c r="B35" i="6"/>
  <c r="A34" i="6"/>
  <c r="B35" i="4"/>
  <c r="A34" i="4"/>
  <c r="B35" i="15"/>
  <c r="A34" i="15"/>
  <c r="B34" i="7"/>
  <c r="A33" i="7"/>
  <c r="B34" i="11"/>
  <c r="A33" i="11"/>
  <c r="V32" i="12"/>
  <c r="K31" i="12"/>
  <c r="L31" i="16"/>
  <c r="W32" i="16"/>
  <c r="B35" i="10"/>
  <c r="A34" i="10"/>
  <c r="A34" i="16"/>
  <c r="B35" i="16"/>
  <c r="V33" i="16"/>
  <c r="K32" i="16"/>
  <c r="B34" i="14"/>
  <c r="A33" i="14"/>
  <c r="B34" i="12"/>
  <c r="A33" i="12"/>
  <c r="V34" i="3"/>
  <c r="K33" i="3"/>
  <c r="V32" i="9"/>
  <c r="K31" i="9"/>
  <c r="B36" i="9"/>
  <c r="A35" i="9"/>
  <c r="L33" i="1" l="1"/>
  <c r="W34" i="1"/>
  <c r="V33" i="6"/>
  <c r="K32" i="6"/>
  <c r="L32" i="3"/>
  <c r="W33" i="3"/>
  <c r="B35" i="11"/>
  <c r="A34" i="11"/>
  <c r="B36" i="4"/>
  <c r="A35" i="4"/>
  <c r="V33" i="11"/>
  <c r="K32" i="11"/>
  <c r="V35" i="8"/>
  <c r="K34" i="8"/>
  <c r="K33" i="7"/>
  <c r="V34" i="7"/>
  <c r="V35" i="3"/>
  <c r="K34" i="3"/>
  <c r="B36" i="6"/>
  <c r="A35" i="6"/>
  <c r="V34" i="15"/>
  <c r="K33" i="15"/>
  <c r="B36" i="8"/>
  <c r="A35" i="8"/>
  <c r="L32" i="16"/>
  <c r="W33" i="16"/>
  <c r="V34" i="16"/>
  <c r="K33" i="16"/>
  <c r="A35" i="16"/>
  <c r="B36" i="16"/>
  <c r="B36" i="5"/>
  <c r="A35" i="5"/>
  <c r="V33" i="4"/>
  <c r="K32" i="4"/>
  <c r="V34" i="14"/>
  <c r="K33" i="14"/>
  <c r="B37" i="9"/>
  <c r="A36" i="9"/>
  <c r="V33" i="12"/>
  <c r="K32" i="12"/>
  <c r="B36" i="15"/>
  <c r="A35" i="15"/>
  <c r="B36" i="3"/>
  <c r="A35" i="3"/>
  <c r="K33" i="5"/>
  <c r="V34" i="5"/>
  <c r="A34" i="14"/>
  <c r="B35" i="14"/>
  <c r="B36" i="10"/>
  <c r="A35" i="10"/>
  <c r="B35" i="12"/>
  <c r="A34" i="12"/>
  <c r="K32" i="10"/>
  <c r="V33" i="10"/>
  <c r="K33" i="13"/>
  <c r="V34" i="13"/>
  <c r="V34" i="1"/>
  <c r="K33" i="1"/>
  <c r="B35" i="7"/>
  <c r="A34" i="7"/>
  <c r="V33" i="9"/>
  <c r="K32" i="9"/>
  <c r="B37" i="1"/>
  <c r="A36" i="1"/>
  <c r="A35" i="13"/>
  <c r="B36" i="13"/>
  <c r="L34" i="1" l="1"/>
  <c r="W35" i="1"/>
  <c r="V34" i="6"/>
  <c r="K33" i="6"/>
  <c r="L33" i="3"/>
  <c r="W34" i="3"/>
  <c r="B37" i="6"/>
  <c r="A36" i="6"/>
  <c r="V34" i="11"/>
  <c r="K33" i="11"/>
  <c r="V34" i="9"/>
  <c r="K33" i="9"/>
  <c r="B37" i="5"/>
  <c r="A36" i="5"/>
  <c r="B38" i="9"/>
  <c r="A37" i="9"/>
  <c r="B37" i="16"/>
  <c r="A36" i="16"/>
  <c r="B37" i="8"/>
  <c r="A36" i="8"/>
  <c r="V36" i="3"/>
  <c r="K35" i="3"/>
  <c r="K33" i="12"/>
  <c r="V34" i="12"/>
  <c r="V34" i="10"/>
  <c r="K33" i="10"/>
  <c r="A35" i="14"/>
  <c r="B36" i="14"/>
  <c r="V35" i="7"/>
  <c r="K34" i="7"/>
  <c r="B37" i="4"/>
  <c r="A36" i="4"/>
  <c r="B36" i="12"/>
  <c r="A35" i="12"/>
  <c r="V35" i="1"/>
  <c r="K34" i="1"/>
  <c r="A36" i="10"/>
  <c r="B37" i="10"/>
  <c r="K34" i="14"/>
  <c r="V35" i="14"/>
  <c r="V35" i="13"/>
  <c r="K34" i="13"/>
  <c r="B37" i="13"/>
  <c r="A36" i="13"/>
  <c r="V35" i="15"/>
  <c r="K34" i="15"/>
  <c r="L33" i="16"/>
  <c r="W34" i="16"/>
  <c r="B37" i="3"/>
  <c r="A36" i="3"/>
  <c r="B36" i="7"/>
  <c r="A35" i="7"/>
  <c r="B37" i="15"/>
  <c r="A36" i="15"/>
  <c r="B38" i="1"/>
  <c r="A37" i="1"/>
  <c r="V35" i="5"/>
  <c r="K34" i="5"/>
  <c r="K33" i="4"/>
  <c r="V34" i="4"/>
  <c r="V35" i="16"/>
  <c r="K34" i="16"/>
  <c r="V36" i="8"/>
  <c r="K35" i="8"/>
  <c r="B36" i="11"/>
  <c r="A35" i="11"/>
  <c r="L35" i="1" l="1"/>
  <c r="W36" i="1"/>
  <c r="V35" i="6"/>
  <c r="K34" i="6"/>
  <c r="L34" i="3"/>
  <c r="W35" i="3"/>
  <c r="B37" i="7"/>
  <c r="A36" i="7"/>
  <c r="V35" i="12"/>
  <c r="K34" i="12"/>
  <c r="B38" i="16"/>
  <c r="A37" i="16"/>
  <c r="V35" i="9"/>
  <c r="K34" i="9"/>
  <c r="K34" i="10"/>
  <c r="V35" i="10"/>
  <c r="A37" i="13"/>
  <c r="B38" i="13"/>
  <c r="B38" i="3"/>
  <c r="A37" i="3"/>
  <c r="B38" i="4"/>
  <c r="A37" i="4"/>
  <c r="V36" i="16"/>
  <c r="K35" i="16"/>
  <c r="B39" i="1"/>
  <c r="A38" i="1"/>
  <c r="L34" i="16"/>
  <c r="W35" i="16"/>
  <c r="V36" i="13"/>
  <c r="K35" i="13"/>
  <c r="B37" i="14"/>
  <c r="A36" i="14"/>
  <c r="K36" i="3"/>
  <c r="V37" i="3"/>
  <c r="V35" i="11"/>
  <c r="K34" i="11"/>
  <c r="V36" i="1"/>
  <c r="K35" i="1"/>
  <c r="B37" i="11"/>
  <c r="A36" i="11"/>
  <c r="B39" i="9"/>
  <c r="A38" i="9"/>
  <c r="V35" i="4"/>
  <c r="K34" i="4"/>
  <c r="B38" i="15"/>
  <c r="A37" i="15"/>
  <c r="K35" i="14"/>
  <c r="V36" i="14"/>
  <c r="B37" i="12"/>
  <c r="A36" i="12"/>
  <c r="V36" i="7"/>
  <c r="K35" i="7"/>
  <c r="V36" i="5"/>
  <c r="K35" i="5"/>
  <c r="K36" i="8"/>
  <c r="V37" i="8"/>
  <c r="V36" i="15"/>
  <c r="K35" i="15"/>
  <c r="B38" i="10"/>
  <c r="A37" i="10"/>
  <c r="B38" i="8"/>
  <c r="A37" i="8"/>
  <c r="B38" i="5"/>
  <c r="A37" i="5"/>
  <c r="B38" i="6"/>
  <c r="A37" i="6"/>
  <c r="L36" i="1" l="1"/>
  <c r="W37" i="1"/>
  <c r="K35" i="6"/>
  <c r="V36" i="6"/>
  <c r="L35" i="3"/>
  <c r="W36" i="3"/>
  <c r="V37" i="15"/>
  <c r="K36" i="15"/>
  <c r="B38" i="11"/>
  <c r="A37" i="11"/>
  <c r="B38" i="14"/>
  <c r="A37" i="14"/>
  <c r="B39" i="13"/>
  <c r="A38" i="13"/>
  <c r="B39" i="15"/>
  <c r="A38" i="15"/>
  <c r="B40" i="1"/>
  <c r="A39" i="1"/>
  <c r="B38" i="12"/>
  <c r="A37" i="12"/>
  <c r="V36" i="4"/>
  <c r="K35" i="4"/>
  <c r="V37" i="1"/>
  <c r="K36" i="1"/>
  <c r="V37" i="16"/>
  <c r="K36" i="16"/>
  <c r="B39" i="16"/>
  <c r="A38" i="16"/>
  <c r="K36" i="7"/>
  <c r="V37" i="7"/>
  <c r="V37" i="14"/>
  <c r="K36" i="14"/>
  <c r="V36" i="11"/>
  <c r="K35" i="11"/>
  <c r="L35" i="16"/>
  <c r="W36" i="16"/>
  <c r="B39" i="4"/>
  <c r="A38" i="4"/>
  <c r="V36" i="10"/>
  <c r="K35" i="10"/>
  <c r="V36" i="12"/>
  <c r="K35" i="12"/>
  <c r="B39" i="3"/>
  <c r="A38" i="3"/>
  <c r="B40" i="9"/>
  <c r="A39" i="9"/>
  <c r="V38" i="3"/>
  <c r="K37" i="3"/>
  <c r="B39" i="8"/>
  <c r="A38" i="8"/>
  <c r="K36" i="13"/>
  <c r="V37" i="13"/>
  <c r="V38" i="8"/>
  <c r="K37" i="8"/>
  <c r="B39" i="6"/>
  <c r="A38" i="6"/>
  <c r="B39" i="10"/>
  <c r="A38" i="10"/>
  <c r="V37" i="5"/>
  <c r="K36" i="5"/>
  <c r="B39" i="5"/>
  <c r="A38" i="5"/>
  <c r="V36" i="9"/>
  <c r="K35" i="9"/>
  <c r="B38" i="7"/>
  <c r="A37" i="7"/>
  <c r="L37" i="1" l="1"/>
  <c r="W38" i="1"/>
  <c r="K36" i="6"/>
  <c r="V37" i="6"/>
  <c r="L36" i="3"/>
  <c r="W37" i="3"/>
  <c r="B40" i="3"/>
  <c r="A39" i="3"/>
  <c r="L36" i="16"/>
  <c r="W37" i="16"/>
  <c r="V37" i="4"/>
  <c r="K36" i="4"/>
  <c r="B41" i="1"/>
  <c r="A40" i="1"/>
  <c r="A38" i="14"/>
  <c r="B39" i="14"/>
  <c r="B40" i="8"/>
  <c r="A39" i="8"/>
  <c r="V39" i="3"/>
  <c r="K38" i="3"/>
  <c r="B40" i="4"/>
  <c r="A39" i="4"/>
  <c r="B40" i="6"/>
  <c r="A39" i="6"/>
  <c r="V37" i="11"/>
  <c r="K36" i="11"/>
  <c r="B40" i="15"/>
  <c r="A39" i="15"/>
  <c r="B40" i="5"/>
  <c r="A39" i="5"/>
  <c r="B39" i="12"/>
  <c r="A38" i="12"/>
  <c r="V38" i="5"/>
  <c r="K37" i="5"/>
  <c r="K38" i="8"/>
  <c r="V39" i="8"/>
  <c r="B39" i="7"/>
  <c r="A38" i="7"/>
  <c r="K37" i="13"/>
  <c r="V38" i="13"/>
  <c r="V37" i="10"/>
  <c r="K36" i="10"/>
  <c r="V38" i="16"/>
  <c r="K37" i="16"/>
  <c r="B39" i="11"/>
  <c r="A38" i="11"/>
  <c r="V37" i="12"/>
  <c r="K36" i="12"/>
  <c r="B40" i="10"/>
  <c r="A39" i="10"/>
  <c r="B41" i="9"/>
  <c r="A40" i="9"/>
  <c r="V38" i="14"/>
  <c r="K37" i="14"/>
  <c r="B40" i="16"/>
  <c r="A39" i="16"/>
  <c r="V37" i="9"/>
  <c r="K36" i="9"/>
  <c r="V38" i="7"/>
  <c r="K37" i="7"/>
  <c r="V38" i="1"/>
  <c r="K37" i="1"/>
  <c r="B40" i="13"/>
  <c r="A39" i="13"/>
  <c r="V38" i="15"/>
  <c r="K37" i="15"/>
  <c r="L38" i="1" l="1"/>
  <c r="W39" i="1"/>
  <c r="K37" i="6"/>
  <c r="V38" i="6"/>
  <c r="L37" i="3"/>
  <c r="W38" i="3"/>
  <c r="K38" i="1"/>
  <c r="V39" i="1"/>
  <c r="K38" i="16"/>
  <c r="V39" i="16"/>
  <c r="K39" i="8"/>
  <c r="V40" i="8"/>
  <c r="B41" i="10"/>
  <c r="A40" i="10"/>
  <c r="B41" i="5"/>
  <c r="A40" i="5"/>
  <c r="B41" i="6"/>
  <c r="A40" i="6"/>
  <c r="B41" i="8"/>
  <c r="A40" i="8"/>
  <c r="V38" i="4"/>
  <c r="K37" i="4"/>
  <c r="B40" i="14"/>
  <c r="A39" i="14"/>
  <c r="L37" i="16"/>
  <c r="W38" i="16"/>
  <c r="K38" i="14"/>
  <c r="V39" i="14"/>
  <c r="V38" i="12"/>
  <c r="K37" i="12"/>
  <c r="K38" i="13"/>
  <c r="V39" i="13"/>
  <c r="V39" i="5"/>
  <c r="K38" i="5"/>
  <c r="B42" i="1"/>
  <c r="A41" i="1"/>
  <c r="V39" i="7"/>
  <c r="K38" i="7"/>
  <c r="B41" i="15"/>
  <c r="A40" i="15"/>
  <c r="B41" i="4"/>
  <c r="A40" i="4"/>
  <c r="B41" i="16"/>
  <c r="A40" i="16"/>
  <c r="B40" i="7"/>
  <c r="A39" i="7"/>
  <c r="V38" i="10"/>
  <c r="K37" i="10"/>
  <c r="V39" i="15"/>
  <c r="K38" i="15"/>
  <c r="K37" i="9"/>
  <c r="V38" i="9"/>
  <c r="B42" i="9"/>
  <c r="A41" i="9"/>
  <c r="B41" i="3"/>
  <c r="A40" i="3"/>
  <c r="A40" i="13"/>
  <c r="B41" i="13"/>
  <c r="B40" i="11"/>
  <c r="A39" i="11"/>
  <c r="B40" i="12"/>
  <c r="A39" i="12"/>
  <c r="K37" i="11"/>
  <c r="V38" i="11"/>
  <c r="V40" i="3"/>
  <c r="K39" i="3"/>
  <c r="L39" i="1" l="1"/>
  <c r="W40" i="1"/>
  <c r="K38" i="6"/>
  <c r="V39" i="6"/>
  <c r="L38" i="3"/>
  <c r="W39" i="3"/>
  <c r="V41" i="8"/>
  <c r="K40" i="8"/>
  <c r="B41" i="12"/>
  <c r="A40" i="12"/>
  <c r="B42" i="3"/>
  <c r="A41" i="3"/>
  <c r="K39" i="15"/>
  <c r="V40" i="15"/>
  <c r="B42" i="16"/>
  <c r="A41" i="16"/>
  <c r="V40" i="7"/>
  <c r="K39" i="7"/>
  <c r="B41" i="14"/>
  <c r="A40" i="14"/>
  <c r="B42" i="6"/>
  <c r="A41" i="6"/>
  <c r="V39" i="12"/>
  <c r="K38" i="12"/>
  <c r="K39" i="16"/>
  <c r="V40" i="16"/>
  <c r="V39" i="4"/>
  <c r="K38" i="4"/>
  <c r="V41" i="3"/>
  <c r="K40" i="3"/>
  <c r="B41" i="11"/>
  <c r="A40" i="11"/>
  <c r="B43" i="9"/>
  <c r="A42" i="9"/>
  <c r="B42" i="4"/>
  <c r="A41" i="4"/>
  <c r="B43" i="1"/>
  <c r="A42" i="1"/>
  <c r="B42" i="5"/>
  <c r="A41" i="5"/>
  <c r="B41" i="7"/>
  <c r="A40" i="7"/>
  <c r="L38" i="16"/>
  <c r="W39" i="16"/>
  <c r="K39" i="14"/>
  <c r="V40" i="14"/>
  <c r="V39" i="11"/>
  <c r="K38" i="11"/>
  <c r="A41" i="13"/>
  <c r="B42" i="13"/>
  <c r="V39" i="9"/>
  <c r="K38" i="9"/>
  <c r="V40" i="5"/>
  <c r="K39" i="5"/>
  <c r="B42" i="8"/>
  <c r="A41" i="8"/>
  <c r="V40" i="1"/>
  <c r="K39" i="1"/>
  <c r="V39" i="10"/>
  <c r="K38" i="10"/>
  <c r="B42" i="15"/>
  <c r="A41" i="15"/>
  <c r="K39" i="13"/>
  <c r="V40" i="13"/>
  <c r="B42" i="10"/>
  <c r="A41" i="10"/>
  <c r="L40" i="1" l="1"/>
  <c r="W41" i="1"/>
  <c r="V40" i="6"/>
  <c r="K39" i="6"/>
  <c r="L39" i="3"/>
  <c r="W40" i="3"/>
  <c r="B43" i="8"/>
  <c r="A42" i="8"/>
  <c r="B44" i="1"/>
  <c r="A43" i="1"/>
  <c r="B42" i="11"/>
  <c r="A41" i="11"/>
  <c r="B42" i="14"/>
  <c r="A41" i="14"/>
  <c r="V40" i="12"/>
  <c r="K39" i="12"/>
  <c r="V41" i="7"/>
  <c r="K40" i="7"/>
  <c r="B43" i="3"/>
  <c r="A42" i="3"/>
  <c r="B43" i="4"/>
  <c r="A42" i="4"/>
  <c r="V42" i="3"/>
  <c r="K41" i="3"/>
  <c r="B43" i="6"/>
  <c r="A42" i="6"/>
  <c r="V41" i="5"/>
  <c r="K40" i="5"/>
  <c r="V40" i="10"/>
  <c r="K39" i="10"/>
  <c r="B43" i="10"/>
  <c r="A42" i="10"/>
  <c r="B43" i="16"/>
  <c r="A42" i="16"/>
  <c r="B42" i="12"/>
  <c r="A41" i="12"/>
  <c r="B43" i="15"/>
  <c r="A42" i="15"/>
  <c r="K40" i="1"/>
  <c r="V41" i="1"/>
  <c r="B43" i="5"/>
  <c r="A42" i="5"/>
  <c r="V40" i="4"/>
  <c r="K39" i="4"/>
  <c r="V41" i="15"/>
  <c r="K40" i="15"/>
  <c r="K39" i="11"/>
  <c r="V40" i="11"/>
  <c r="B42" i="7"/>
  <c r="A41" i="7"/>
  <c r="V41" i="14"/>
  <c r="K40" i="14"/>
  <c r="V40" i="9"/>
  <c r="K39" i="9"/>
  <c r="V41" i="13"/>
  <c r="K40" i="13"/>
  <c r="B43" i="13"/>
  <c r="A42" i="13"/>
  <c r="L39" i="16"/>
  <c r="W40" i="16"/>
  <c r="B44" i="9"/>
  <c r="A43" i="9"/>
  <c r="V41" i="16"/>
  <c r="K40" i="16"/>
  <c r="V42" i="8"/>
  <c r="K41" i="8"/>
  <c r="L41" i="1" l="1"/>
  <c r="W42" i="1"/>
  <c r="K40" i="6"/>
  <c r="V41" i="6"/>
  <c r="L40" i="3"/>
  <c r="W41" i="3"/>
  <c r="V43" i="3"/>
  <c r="K42" i="3"/>
  <c r="V42" i="7"/>
  <c r="K41" i="7"/>
  <c r="B43" i="11"/>
  <c r="A42" i="11"/>
  <c r="L40" i="16"/>
  <c r="W41" i="16"/>
  <c r="B43" i="12"/>
  <c r="A42" i="12"/>
  <c r="K40" i="10"/>
  <c r="V41" i="10"/>
  <c r="V42" i="15"/>
  <c r="K41" i="15"/>
  <c r="V42" i="1"/>
  <c r="K41" i="1"/>
  <c r="A43" i="4"/>
  <c r="V41" i="12"/>
  <c r="K40" i="12"/>
  <c r="B45" i="1"/>
  <c r="A44" i="1"/>
  <c r="K41" i="13"/>
  <c r="V42" i="13"/>
  <c r="B44" i="5"/>
  <c r="A43" i="5"/>
  <c r="B44" i="16"/>
  <c r="A43" i="16"/>
  <c r="K41" i="5"/>
  <c r="V42" i="5"/>
  <c r="V41" i="11"/>
  <c r="K40" i="11"/>
  <c r="B44" i="10"/>
  <c r="A43" i="10"/>
  <c r="B45" i="9"/>
  <c r="A44" i="9"/>
  <c r="V41" i="9"/>
  <c r="K40" i="9"/>
  <c r="K40" i="4"/>
  <c r="V41" i="4"/>
  <c r="V42" i="16"/>
  <c r="K41" i="16"/>
  <c r="A43" i="13"/>
  <c r="B44" i="13"/>
  <c r="B44" i="15"/>
  <c r="A43" i="15"/>
  <c r="B44" i="6"/>
  <c r="A43" i="6"/>
  <c r="A42" i="14"/>
  <c r="B43" i="14"/>
  <c r="B44" i="8"/>
  <c r="A43" i="8"/>
  <c r="V43" i="8"/>
  <c r="K42" i="8"/>
  <c r="V42" i="14"/>
  <c r="K41" i="14"/>
  <c r="B43" i="7"/>
  <c r="A42" i="7"/>
  <c r="B44" i="3"/>
  <c r="A43" i="3"/>
  <c r="L42" i="1" l="1"/>
  <c r="W43" i="1"/>
  <c r="K41" i="6"/>
  <c r="V42" i="6"/>
  <c r="L41" i="3"/>
  <c r="W42" i="3"/>
  <c r="K41" i="12"/>
  <c r="V42" i="12"/>
  <c r="B44" i="11"/>
  <c r="A43" i="11"/>
  <c r="B44" i="7"/>
  <c r="A43" i="7"/>
  <c r="A43" i="14"/>
  <c r="B44" i="14"/>
  <c r="B44" i="12"/>
  <c r="A43" i="12"/>
  <c r="V42" i="11"/>
  <c r="K41" i="11"/>
  <c r="K42" i="14"/>
  <c r="V43" i="14"/>
  <c r="V44" i="8"/>
  <c r="K43" i="8"/>
  <c r="B46" i="9"/>
  <c r="A45" i="9"/>
  <c r="V43" i="1"/>
  <c r="K42" i="1"/>
  <c r="V43" i="7"/>
  <c r="K42" i="7"/>
  <c r="B45" i="15"/>
  <c r="A44" i="15"/>
  <c r="V42" i="10"/>
  <c r="K41" i="10"/>
  <c r="V42" i="9"/>
  <c r="K41" i="9"/>
  <c r="B45" i="5"/>
  <c r="A44" i="5"/>
  <c r="B45" i="13"/>
  <c r="A44" i="13"/>
  <c r="V43" i="5"/>
  <c r="K42" i="5"/>
  <c r="V43" i="13"/>
  <c r="K42" i="13"/>
  <c r="B45" i="3"/>
  <c r="A44" i="3"/>
  <c r="B45" i="6"/>
  <c r="A44" i="6"/>
  <c r="V43" i="16"/>
  <c r="K42" i="16"/>
  <c r="B46" i="1"/>
  <c r="A45" i="1"/>
  <c r="B45" i="8"/>
  <c r="A44" i="8"/>
  <c r="K41" i="4"/>
  <c r="V42" i="4"/>
  <c r="A44" i="10"/>
  <c r="B45" i="10"/>
  <c r="B45" i="16"/>
  <c r="A44" i="16"/>
  <c r="V43" i="15"/>
  <c r="K42" i="15"/>
  <c r="L41" i="16"/>
  <c r="W42" i="16"/>
  <c r="V44" i="3"/>
  <c r="K43" i="3"/>
  <c r="L43" i="1" l="1"/>
  <c r="W44" i="1"/>
  <c r="V43" i="6"/>
  <c r="K42" i="6"/>
  <c r="L42" i="3"/>
  <c r="W43" i="3"/>
  <c r="A45" i="13"/>
  <c r="K42" i="10"/>
  <c r="V43" i="10"/>
  <c r="V43" i="11"/>
  <c r="K42" i="11"/>
  <c r="L42" i="16"/>
  <c r="W43" i="16"/>
  <c r="B45" i="7"/>
  <c r="A44" i="7"/>
  <c r="V44" i="1"/>
  <c r="K43" i="1"/>
  <c r="A46" i="1"/>
  <c r="B46" i="3"/>
  <c r="A45" i="3"/>
  <c r="B46" i="5"/>
  <c r="A45" i="5"/>
  <c r="B46" i="15"/>
  <c r="A45" i="15"/>
  <c r="B45" i="12"/>
  <c r="A44" i="12"/>
  <c r="B45" i="11"/>
  <c r="A44" i="11"/>
  <c r="A45" i="6"/>
  <c r="V44" i="16"/>
  <c r="K43" i="16"/>
  <c r="K44" i="8"/>
  <c r="V45" i="8"/>
  <c r="K45" i="8" s="1"/>
  <c r="B45" i="14"/>
  <c r="A44" i="14"/>
  <c r="K42" i="4"/>
  <c r="V43" i="4"/>
  <c r="K43" i="4" s="1"/>
  <c r="A46" i="9"/>
  <c r="B46" i="16"/>
  <c r="A45" i="16"/>
  <c r="A45" i="8"/>
  <c r="V44" i="7"/>
  <c r="K43" i="7"/>
  <c r="V44" i="14"/>
  <c r="K43" i="14"/>
  <c r="V43" i="12"/>
  <c r="K42" i="12"/>
  <c r="V44" i="15"/>
  <c r="K43" i="15"/>
  <c r="V44" i="13"/>
  <c r="K43" i="13"/>
  <c r="K44" i="3"/>
  <c r="V45" i="3"/>
  <c r="B46" i="10"/>
  <c r="A45" i="10"/>
  <c r="V44" i="5"/>
  <c r="K43" i="5"/>
  <c r="V43" i="9"/>
  <c r="K42" i="9"/>
  <c r="L44" i="1" l="1"/>
  <c r="W45" i="1"/>
  <c r="V44" i="6"/>
  <c r="K43" i="6"/>
  <c r="L43" i="3"/>
  <c r="W44" i="3"/>
  <c r="A46" i="10"/>
  <c r="A46" i="15"/>
  <c r="V46" i="3"/>
  <c r="K46" i="3" s="1"/>
  <c r="K45" i="3"/>
  <c r="B46" i="14"/>
  <c r="A45" i="14"/>
  <c r="V44" i="11"/>
  <c r="K43" i="11"/>
  <c r="A46" i="16"/>
  <c r="A45" i="11"/>
  <c r="A46" i="5"/>
  <c r="V45" i="1"/>
  <c r="K44" i="1"/>
  <c r="V44" i="10"/>
  <c r="K43" i="10"/>
  <c r="A46" i="3"/>
  <c r="V44" i="12"/>
  <c r="K43" i="12"/>
  <c r="L43" i="16"/>
  <c r="W44" i="16"/>
  <c r="V44" i="9"/>
  <c r="K43" i="9"/>
  <c r="K44" i="13"/>
  <c r="V45" i="13"/>
  <c r="K45" i="13" s="1"/>
  <c r="V45" i="5"/>
  <c r="K44" i="5"/>
  <c r="B46" i="12"/>
  <c r="A45" i="12"/>
  <c r="V45" i="14"/>
  <c r="K44" i="14"/>
  <c r="V45" i="15"/>
  <c r="K44" i="15"/>
  <c r="K44" i="7"/>
  <c r="V45" i="7"/>
  <c r="V45" i="16"/>
  <c r="K44" i="16"/>
  <c r="B46" i="7"/>
  <c r="A45" i="7"/>
  <c r="L45" i="1" l="1"/>
  <c r="W46" i="1"/>
  <c r="L46" i="1" s="1"/>
  <c r="C48" i="1" s="1"/>
  <c r="V45" i="6"/>
  <c r="K45" i="6" s="1"/>
  <c r="K44" i="6"/>
  <c r="L44" i="3"/>
  <c r="W45" i="3"/>
  <c r="V45" i="9"/>
  <c r="K44" i="9"/>
  <c r="V46" i="16"/>
  <c r="K46" i="16" s="1"/>
  <c r="K45" i="16"/>
  <c r="V46" i="1"/>
  <c r="K46" i="1" s="1"/>
  <c r="K45" i="1"/>
  <c r="V45" i="11"/>
  <c r="K45" i="11" s="1"/>
  <c r="K44" i="11"/>
  <c r="A46" i="12"/>
  <c r="A46" i="7"/>
  <c r="K45" i="14"/>
  <c r="V46" i="14"/>
  <c r="K46" i="14" s="1"/>
  <c r="V45" i="10"/>
  <c r="K44" i="10"/>
  <c r="V46" i="7"/>
  <c r="K46" i="7" s="1"/>
  <c r="K45" i="7"/>
  <c r="V46" i="5"/>
  <c r="K46" i="5" s="1"/>
  <c r="K45" i="5"/>
  <c r="V45" i="12"/>
  <c r="K44" i="12"/>
  <c r="A46" i="14"/>
  <c r="L44" i="16"/>
  <c r="W45" i="16"/>
  <c r="V46" i="15"/>
  <c r="K46" i="15" s="1"/>
  <c r="K45" i="15"/>
  <c r="U48" i="1" l="1"/>
  <c r="I48" i="1"/>
  <c r="K48" i="1" s="1"/>
  <c r="L45" i="3"/>
  <c r="W46" i="3"/>
  <c r="L46" i="3" s="1"/>
  <c r="C48" i="3" s="1"/>
  <c r="V46" i="10"/>
  <c r="K46" i="10" s="1"/>
  <c r="K45" i="10"/>
  <c r="V46" i="12"/>
  <c r="K46" i="12" s="1"/>
  <c r="K45" i="12"/>
  <c r="L45" i="16"/>
  <c r="W46" i="16"/>
  <c r="L46" i="16" s="1"/>
  <c r="C48" i="16" s="1"/>
  <c r="K45" i="9"/>
  <c r="V46" i="9"/>
  <c r="K46" i="9" s="1"/>
  <c r="J12" i="4" l="1"/>
  <c r="W15" i="4" s="1"/>
  <c r="W16" i="4" s="1"/>
  <c r="I48" i="3"/>
  <c r="K48" i="3" s="1"/>
  <c r="U48" i="3"/>
  <c r="U48" i="16"/>
  <c r="I48" i="16"/>
  <c r="K48" i="16" s="1"/>
  <c r="L16" i="4" l="1"/>
  <c r="W17" i="4"/>
  <c r="L17" i="4" l="1"/>
  <c r="W18" i="4"/>
  <c r="L18" i="4" l="1"/>
  <c r="W19" i="4"/>
  <c r="L19" i="4" l="1"/>
  <c r="W20" i="4"/>
  <c r="L20" i="4" l="1"/>
  <c r="W21" i="4"/>
  <c r="W22" i="4" l="1"/>
  <c r="L21" i="4"/>
  <c r="L22" i="4" l="1"/>
  <c r="W23" i="4"/>
  <c r="L23" i="4" l="1"/>
  <c r="W24" i="4"/>
  <c r="L24" i="4" l="1"/>
  <c r="W25" i="4"/>
  <c r="L25" i="4" l="1"/>
  <c r="W26" i="4"/>
  <c r="L26" i="4" l="1"/>
  <c r="W27" i="4"/>
  <c r="L27" i="4" l="1"/>
  <c r="W28" i="4"/>
  <c r="L28" i="4" l="1"/>
  <c r="W29" i="4"/>
  <c r="L29" i="4" l="1"/>
  <c r="W30" i="4"/>
  <c r="L30" i="4" l="1"/>
  <c r="W31" i="4"/>
  <c r="L31" i="4" l="1"/>
  <c r="W32" i="4"/>
  <c r="L32" i="4" l="1"/>
  <c r="W33" i="4"/>
  <c r="L33" i="4" l="1"/>
  <c r="W34" i="4"/>
  <c r="L34" i="4" l="1"/>
  <c r="W35" i="4"/>
  <c r="L35" i="4" l="1"/>
  <c r="W36" i="4"/>
  <c r="L36" i="4" l="1"/>
  <c r="W37" i="4"/>
  <c r="L37" i="4" l="1"/>
  <c r="W38" i="4"/>
  <c r="L38" i="4" l="1"/>
  <c r="W39" i="4"/>
  <c r="L39" i="4" l="1"/>
  <c r="W40" i="4"/>
  <c r="L40" i="4" l="1"/>
  <c r="W41" i="4"/>
  <c r="L41" i="4" l="1"/>
  <c r="W42" i="4"/>
  <c r="L42" i="4" l="1"/>
  <c r="W43" i="4"/>
  <c r="L43" i="4" l="1"/>
  <c r="C46" i="4" s="1"/>
  <c r="W44" i="4"/>
  <c r="J12" i="5"/>
  <c r="W15" i="5" s="1"/>
  <c r="W16" i="5" s="1"/>
  <c r="I46" i="4" l="1"/>
  <c r="K46" i="4" s="1"/>
  <c r="U46" i="4"/>
  <c r="L16" i="5"/>
  <c r="W17" i="5"/>
  <c r="W18" i="5" l="1"/>
  <c r="L17" i="5"/>
  <c r="L18" i="5" l="1"/>
  <c r="W19" i="5"/>
  <c r="L19" i="5" l="1"/>
  <c r="W20" i="5"/>
  <c r="L20" i="5" l="1"/>
  <c r="W21" i="5"/>
  <c r="L21" i="5" l="1"/>
  <c r="W22" i="5"/>
  <c r="L22" i="5" l="1"/>
  <c r="W23" i="5"/>
  <c r="L23" i="5" l="1"/>
  <c r="W24" i="5"/>
  <c r="L24" i="5" l="1"/>
  <c r="W25" i="5"/>
  <c r="L25" i="5" l="1"/>
  <c r="W26" i="5"/>
  <c r="L26" i="5" l="1"/>
  <c r="W27" i="5"/>
  <c r="L27" i="5" l="1"/>
  <c r="W28" i="5"/>
  <c r="L28" i="5" l="1"/>
  <c r="W29" i="5"/>
  <c r="L29" i="5" l="1"/>
  <c r="W30" i="5"/>
  <c r="L30" i="5" l="1"/>
  <c r="W31" i="5"/>
  <c r="L31" i="5" l="1"/>
  <c r="W32" i="5"/>
  <c r="L32" i="5" l="1"/>
  <c r="W33" i="5"/>
  <c r="L33" i="5" l="1"/>
  <c r="W34" i="5"/>
  <c r="L34" i="5" l="1"/>
  <c r="W35" i="5"/>
  <c r="L35" i="5" l="1"/>
  <c r="W36" i="5"/>
  <c r="L36" i="5" l="1"/>
  <c r="W37" i="5"/>
  <c r="L37" i="5" l="1"/>
  <c r="W38" i="5"/>
  <c r="L38" i="5" l="1"/>
  <c r="W39" i="5"/>
  <c r="L39" i="5" l="1"/>
  <c r="W40" i="5"/>
  <c r="L40" i="5" l="1"/>
  <c r="W41" i="5"/>
  <c r="L41" i="5" l="1"/>
  <c r="W42" i="5"/>
  <c r="L42" i="5" l="1"/>
  <c r="W43" i="5"/>
  <c r="L43" i="5" l="1"/>
  <c r="W44" i="5"/>
  <c r="L44" i="5" l="1"/>
  <c r="W45" i="5"/>
  <c r="L45" i="5" l="1"/>
  <c r="W46" i="5"/>
  <c r="L46" i="5" s="1"/>
  <c r="C48" i="5" s="1"/>
  <c r="I48" i="5" l="1"/>
  <c r="K48" i="5" s="1"/>
  <c r="J12" i="6"/>
  <c r="W15" i="6" s="1"/>
  <c r="W16" i="6" s="1"/>
  <c r="U48" i="5"/>
  <c r="L16" i="6" l="1"/>
  <c r="W17" i="6"/>
  <c r="W18" i="6" l="1"/>
  <c r="L17" i="6"/>
  <c r="L18" i="6" l="1"/>
  <c r="W19" i="6"/>
  <c r="L19" i="6" l="1"/>
  <c r="W20" i="6"/>
  <c r="L20" i="6" l="1"/>
  <c r="W21" i="6"/>
  <c r="L21" i="6" l="1"/>
  <c r="W22" i="6"/>
  <c r="L22" i="6" l="1"/>
  <c r="W23" i="6"/>
  <c r="L23" i="6" l="1"/>
  <c r="W24" i="6"/>
  <c r="L24" i="6" l="1"/>
  <c r="W25" i="6"/>
  <c r="L25" i="6" l="1"/>
  <c r="W26" i="6"/>
  <c r="L26" i="6" l="1"/>
  <c r="W27" i="6"/>
  <c r="L27" i="6" l="1"/>
  <c r="W28" i="6"/>
  <c r="L28" i="6" l="1"/>
  <c r="W29" i="6"/>
  <c r="L29" i="6" l="1"/>
  <c r="W30" i="6"/>
  <c r="L30" i="6" l="1"/>
  <c r="W31" i="6"/>
  <c r="L31" i="6" l="1"/>
  <c r="W32" i="6"/>
  <c r="L32" i="6" l="1"/>
  <c r="W33" i="6"/>
  <c r="L33" i="6" l="1"/>
  <c r="W34" i="6"/>
  <c r="L34" i="6" l="1"/>
  <c r="W35" i="6"/>
  <c r="L35" i="6" l="1"/>
  <c r="W36" i="6"/>
  <c r="L36" i="6" l="1"/>
  <c r="W37" i="6"/>
  <c r="L37" i="6" l="1"/>
  <c r="W38" i="6"/>
  <c r="L38" i="6" l="1"/>
  <c r="W39" i="6"/>
  <c r="L39" i="6" l="1"/>
  <c r="W40" i="6"/>
  <c r="L40" i="6" l="1"/>
  <c r="W41" i="6"/>
  <c r="L41" i="6" l="1"/>
  <c r="W42" i="6"/>
  <c r="L42" i="6" l="1"/>
  <c r="W43" i="6"/>
  <c r="L43" i="6" l="1"/>
  <c r="W44" i="6"/>
  <c r="L44" i="6" l="1"/>
  <c r="W45" i="6"/>
  <c r="L45" i="6" s="1"/>
  <c r="C47" i="6" s="1"/>
  <c r="I47" i="6" l="1"/>
  <c r="K47" i="6" s="1"/>
  <c r="U47" i="6"/>
  <c r="J12" i="7"/>
  <c r="W15" i="7" s="1"/>
  <c r="W16" i="7" s="1"/>
  <c r="L16" i="7" l="1"/>
  <c r="W17" i="7"/>
  <c r="W18" i="7" l="1"/>
  <c r="L17" i="7"/>
  <c r="L18" i="7" l="1"/>
  <c r="W19" i="7"/>
  <c r="L19" i="7" l="1"/>
  <c r="W20" i="7"/>
  <c r="L20" i="7" l="1"/>
  <c r="W21" i="7"/>
  <c r="L21" i="7" l="1"/>
  <c r="W22" i="7"/>
  <c r="L22" i="7" l="1"/>
  <c r="W23" i="7"/>
  <c r="L23" i="7" l="1"/>
  <c r="W24" i="7"/>
  <c r="L24" i="7" l="1"/>
  <c r="W25" i="7"/>
  <c r="L25" i="7" l="1"/>
  <c r="W26" i="7"/>
  <c r="L26" i="7" l="1"/>
  <c r="W27" i="7"/>
  <c r="L27" i="7" l="1"/>
  <c r="W28" i="7"/>
  <c r="L28" i="7" l="1"/>
  <c r="W29" i="7"/>
  <c r="L29" i="7" l="1"/>
  <c r="W30" i="7"/>
  <c r="L30" i="7" l="1"/>
  <c r="W31" i="7"/>
  <c r="L31" i="7" l="1"/>
  <c r="W32" i="7"/>
  <c r="L32" i="7" l="1"/>
  <c r="W33" i="7"/>
  <c r="L33" i="7" l="1"/>
  <c r="W34" i="7"/>
  <c r="L34" i="7" l="1"/>
  <c r="W35" i="7"/>
  <c r="L35" i="7" l="1"/>
  <c r="W36" i="7"/>
  <c r="L36" i="7" l="1"/>
  <c r="W37" i="7"/>
  <c r="L37" i="7" l="1"/>
  <c r="W38" i="7"/>
  <c r="L38" i="7" l="1"/>
  <c r="W39" i="7"/>
  <c r="L39" i="7" l="1"/>
  <c r="W40" i="7"/>
  <c r="L40" i="7" l="1"/>
  <c r="W41" i="7"/>
  <c r="L41" i="7" l="1"/>
  <c r="W42" i="7"/>
  <c r="L42" i="7" l="1"/>
  <c r="W43" i="7"/>
  <c r="L43" i="7" l="1"/>
  <c r="W44" i="7"/>
  <c r="L44" i="7" l="1"/>
  <c r="W45" i="7"/>
  <c r="L45" i="7" l="1"/>
  <c r="W46" i="7"/>
  <c r="L46" i="7" s="1"/>
  <c r="C48" i="7" s="1"/>
  <c r="I48" i="7" l="1"/>
  <c r="K48" i="7" s="1"/>
  <c r="U48" i="7"/>
  <c r="J12" i="8"/>
  <c r="W15" i="8" s="1"/>
  <c r="W16" i="8" s="1"/>
  <c r="L16" i="8" l="1"/>
  <c r="W17" i="8"/>
  <c r="W18" i="8" l="1"/>
  <c r="L17" i="8"/>
  <c r="L18" i="8" l="1"/>
  <c r="W19" i="8"/>
  <c r="L19" i="8" l="1"/>
  <c r="W20" i="8"/>
  <c r="L20" i="8" l="1"/>
  <c r="W21" i="8"/>
  <c r="L21" i="8" l="1"/>
  <c r="W22" i="8"/>
  <c r="L22" i="8" l="1"/>
  <c r="W23" i="8"/>
  <c r="L23" i="8" l="1"/>
  <c r="W24" i="8"/>
  <c r="L24" i="8" l="1"/>
  <c r="W25" i="8"/>
  <c r="L25" i="8" l="1"/>
  <c r="W26" i="8"/>
  <c r="L26" i="8" l="1"/>
  <c r="W27" i="8"/>
  <c r="L27" i="8" l="1"/>
  <c r="W28" i="8"/>
  <c r="L28" i="8" l="1"/>
  <c r="W29" i="8"/>
  <c r="L29" i="8" l="1"/>
  <c r="W30" i="8"/>
  <c r="L30" i="8" l="1"/>
  <c r="W31" i="8"/>
  <c r="L31" i="8" l="1"/>
  <c r="W32" i="8"/>
  <c r="L32" i="8" l="1"/>
  <c r="W33" i="8"/>
  <c r="L33" i="8" l="1"/>
  <c r="W34" i="8"/>
  <c r="L34" i="8" l="1"/>
  <c r="W35" i="8"/>
  <c r="L35" i="8" l="1"/>
  <c r="W36" i="8"/>
  <c r="L36" i="8" l="1"/>
  <c r="W37" i="8"/>
  <c r="L37" i="8" l="1"/>
  <c r="W38" i="8"/>
  <c r="L38" i="8" l="1"/>
  <c r="W39" i="8"/>
  <c r="L39" i="8" l="1"/>
  <c r="W40" i="8"/>
  <c r="L40" i="8" l="1"/>
  <c r="W41" i="8"/>
  <c r="L41" i="8" l="1"/>
  <c r="W42" i="8"/>
  <c r="L42" i="8" l="1"/>
  <c r="W43" i="8"/>
  <c r="L43" i="8" l="1"/>
  <c r="W44" i="8"/>
  <c r="L44" i="8" l="1"/>
  <c r="W45" i="8"/>
  <c r="L45" i="8" s="1"/>
  <c r="C47" i="8" s="1"/>
  <c r="I47" i="8" l="1"/>
  <c r="K47" i="8" s="1"/>
  <c r="U47" i="8"/>
  <c r="J12" i="9"/>
  <c r="W15" i="9" s="1"/>
  <c r="W16" i="9" s="1"/>
  <c r="L16" i="9" l="1"/>
  <c r="W17" i="9"/>
  <c r="W18" i="9" l="1"/>
  <c r="L17" i="9"/>
  <c r="L18" i="9" l="1"/>
  <c r="W19" i="9"/>
  <c r="W20" i="9" l="1"/>
  <c r="L19" i="9"/>
  <c r="L20" i="9" l="1"/>
  <c r="W21" i="9"/>
  <c r="L21" i="9" l="1"/>
  <c r="W22" i="9"/>
  <c r="L22" i="9" l="1"/>
  <c r="W23" i="9"/>
  <c r="L23" i="9" l="1"/>
  <c r="W24" i="9"/>
  <c r="L24" i="9" l="1"/>
  <c r="W25" i="9"/>
  <c r="L25" i="9" l="1"/>
  <c r="W26" i="9"/>
  <c r="L26" i="9" l="1"/>
  <c r="W27" i="9"/>
  <c r="L27" i="9" l="1"/>
  <c r="W28" i="9"/>
  <c r="L28" i="9" l="1"/>
  <c r="W29" i="9"/>
  <c r="L29" i="9" l="1"/>
  <c r="W30" i="9"/>
  <c r="L30" i="9" l="1"/>
  <c r="W31" i="9"/>
  <c r="L31" i="9" l="1"/>
  <c r="W32" i="9"/>
  <c r="L32" i="9" l="1"/>
  <c r="W33" i="9"/>
  <c r="L33" i="9" l="1"/>
  <c r="W34" i="9"/>
  <c r="L34" i="9" l="1"/>
  <c r="W35" i="9"/>
  <c r="L35" i="9" l="1"/>
  <c r="W36" i="9"/>
  <c r="L36" i="9" l="1"/>
  <c r="W37" i="9"/>
  <c r="L37" i="9" l="1"/>
  <c r="W38" i="9"/>
  <c r="L38" i="9" l="1"/>
  <c r="W39" i="9"/>
  <c r="L39" i="9" l="1"/>
  <c r="W40" i="9"/>
  <c r="L40" i="9" l="1"/>
  <c r="W41" i="9"/>
  <c r="L41" i="9" l="1"/>
  <c r="W42" i="9"/>
  <c r="L42" i="9" l="1"/>
  <c r="W43" i="9"/>
  <c r="L43" i="9" l="1"/>
  <c r="W44" i="9"/>
  <c r="L44" i="9" l="1"/>
  <c r="W45" i="9"/>
  <c r="L45" i="9" l="1"/>
  <c r="W46" i="9"/>
  <c r="L46" i="9" s="1"/>
  <c r="C48" i="9" s="1"/>
  <c r="I48" i="9" l="1"/>
  <c r="K48" i="9" s="1"/>
  <c r="U48" i="9"/>
  <c r="J12" i="10"/>
  <c r="W15" i="10" s="1"/>
  <c r="W16" i="10" s="1"/>
  <c r="L16" i="10" l="1"/>
  <c r="W17" i="10"/>
  <c r="W18" i="10" l="1"/>
  <c r="L17" i="10"/>
  <c r="L18" i="10" l="1"/>
  <c r="W19" i="10"/>
  <c r="L19" i="10" l="1"/>
  <c r="W20" i="10"/>
  <c r="L20" i="10" l="1"/>
  <c r="W21" i="10"/>
  <c r="L21" i="10" l="1"/>
  <c r="W22" i="10"/>
  <c r="L22" i="10" l="1"/>
  <c r="W23" i="10"/>
  <c r="L23" i="10" l="1"/>
  <c r="W24" i="10"/>
  <c r="L24" i="10" l="1"/>
  <c r="W25" i="10"/>
  <c r="L25" i="10" l="1"/>
  <c r="W26" i="10"/>
  <c r="L26" i="10" l="1"/>
  <c r="W27" i="10"/>
  <c r="L27" i="10" l="1"/>
  <c r="W28" i="10"/>
  <c r="L28" i="10" l="1"/>
  <c r="W29" i="10"/>
  <c r="L29" i="10" l="1"/>
  <c r="W30" i="10"/>
  <c r="L30" i="10" l="1"/>
  <c r="W31" i="10"/>
  <c r="L31" i="10" l="1"/>
  <c r="W32" i="10"/>
  <c r="L32" i="10" l="1"/>
  <c r="W33" i="10"/>
  <c r="L33" i="10" l="1"/>
  <c r="W34" i="10"/>
  <c r="L34" i="10" l="1"/>
  <c r="W35" i="10"/>
  <c r="L35" i="10" l="1"/>
  <c r="W36" i="10"/>
  <c r="L36" i="10" l="1"/>
  <c r="W37" i="10"/>
  <c r="L37" i="10" l="1"/>
  <c r="W38" i="10"/>
  <c r="L38" i="10" l="1"/>
  <c r="W39" i="10"/>
  <c r="L39" i="10" l="1"/>
  <c r="W40" i="10"/>
  <c r="L40" i="10" l="1"/>
  <c r="W41" i="10"/>
  <c r="L41" i="10" l="1"/>
  <c r="W42" i="10"/>
  <c r="L42" i="10" l="1"/>
  <c r="W43" i="10"/>
  <c r="L43" i="10" l="1"/>
  <c r="W44" i="10"/>
  <c r="L44" i="10" l="1"/>
  <c r="W45" i="10"/>
  <c r="L45" i="10" l="1"/>
  <c r="W46" i="10"/>
  <c r="L46" i="10" s="1"/>
  <c r="C48" i="10" s="1"/>
  <c r="I48" i="10" l="1"/>
  <c r="K48" i="10" s="1"/>
  <c r="J12" i="11"/>
  <c r="W15" i="11" s="1"/>
  <c r="W16" i="11" s="1"/>
  <c r="U48" i="10"/>
  <c r="L16" i="11" l="1"/>
  <c r="W17" i="11"/>
  <c r="W18" i="11" l="1"/>
  <c r="L17" i="11"/>
  <c r="L18" i="11" l="1"/>
  <c r="W19" i="11"/>
  <c r="L19" i="11" l="1"/>
  <c r="W20" i="11"/>
  <c r="L20" i="11" l="1"/>
  <c r="W21" i="11"/>
  <c r="L21" i="11" l="1"/>
  <c r="W22" i="11"/>
  <c r="L22" i="11" l="1"/>
  <c r="W23" i="11"/>
  <c r="L23" i="11" l="1"/>
  <c r="W24" i="11"/>
  <c r="L24" i="11" l="1"/>
  <c r="W25" i="11"/>
  <c r="L25" i="11" l="1"/>
  <c r="W26" i="11"/>
  <c r="L26" i="11" l="1"/>
  <c r="W27" i="11"/>
  <c r="L27" i="11" l="1"/>
  <c r="W28" i="11"/>
  <c r="L28" i="11" l="1"/>
  <c r="W29" i="11"/>
  <c r="L29" i="11" l="1"/>
  <c r="W30" i="11"/>
  <c r="L30" i="11" l="1"/>
  <c r="W31" i="11"/>
  <c r="L31" i="11" l="1"/>
  <c r="W32" i="11"/>
  <c r="L32" i="11" l="1"/>
  <c r="W33" i="11"/>
  <c r="L33" i="11" l="1"/>
  <c r="W34" i="11"/>
  <c r="L34" i="11" l="1"/>
  <c r="W35" i="11"/>
  <c r="L35" i="11" l="1"/>
  <c r="W36" i="11"/>
  <c r="L36" i="11" l="1"/>
  <c r="W37" i="11"/>
  <c r="L37" i="11" l="1"/>
  <c r="W38" i="11"/>
  <c r="L38" i="11" l="1"/>
  <c r="W39" i="11"/>
  <c r="L39" i="11" l="1"/>
  <c r="W40" i="11"/>
  <c r="L40" i="11" l="1"/>
  <c r="W41" i="11"/>
  <c r="L41" i="11" l="1"/>
  <c r="W42" i="11"/>
  <c r="L42" i="11" l="1"/>
  <c r="W43" i="11"/>
  <c r="L43" i="11" l="1"/>
  <c r="W44" i="11"/>
  <c r="L44" i="11" l="1"/>
  <c r="W45" i="11"/>
  <c r="L45" i="11" s="1"/>
  <c r="C47" i="11" s="1"/>
  <c r="I47" i="11" l="1"/>
  <c r="K47" i="11" s="1"/>
  <c r="U47" i="11"/>
  <c r="J12" i="12"/>
  <c r="W15" i="12" s="1"/>
  <c r="W16" i="12" s="1"/>
  <c r="L16" i="12" l="1"/>
  <c r="W17" i="12"/>
  <c r="W18" i="12" l="1"/>
  <c r="L17" i="12"/>
  <c r="L18" i="12" l="1"/>
  <c r="W19" i="12"/>
  <c r="L19" i="12" l="1"/>
  <c r="W20" i="12"/>
  <c r="L20" i="12" l="1"/>
  <c r="W21" i="12"/>
  <c r="L21" i="12" l="1"/>
  <c r="W22" i="12"/>
  <c r="L22" i="12" l="1"/>
  <c r="W23" i="12"/>
  <c r="L23" i="12" l="1"/>
  <c r="W24" i="12"/>
  <c r="L24" i="12" l="1"/>
  <c r="W25" i="12"/>
  <c r="L25" i="12" l="1"/>
  <c r="W26" i="12"/>
  <c r="L26" i="12" l="1"/>
  <c r="W27" i="12"/>
  <c r="L27" i="12" l="1"/>
  <c r="W28" i="12"/>
  <c r="L28" i="12" l="1"/>
  <c r="W29" i="12"/>
  <c r="L29" i="12" l="1"/>
  <c r="W30" i="12"/>
  <c r="L30" i="12" l="1"/>
  <c r="W31" i="12"/>
  <c r="L31" i="12" l="1"/>
  <c r="W32" i="12"/>
  <c r="L32" i="12" l="1"/>
  <c r="W33" i="12"/>
  <c r="L33" i="12" l="1"/>
  <c r="W34" i="12"/>
  <c r="L34" i="12" l="1"/>
  <c r="W35" i="12"/>
  <c r="L35" i="12" l="1"/>
  <c r="W36" i="12"/>
  <c r="L36" i="12" l="1"/>
  <c r="W37" i="12"/>
  <c r="L37" i="12" l="1"/>
  <c r="W38" i="12"/>
  <c r="L38" i="12" l="1"/>
  <c r="W39" i="12"/>
  <c r="L39" i="12" l="1"/>
  <c r="W40" i="12"/>
  <c r="L40" i="12" l="1"/>
  <c r="W41" i="12"/>
  <c r="L41" i="12" l="1"/>
  <c r="W42" i="12"/>
  <c r="L42" i="12" l="1"/>
  <c r="W43" i="12"/>
  <c r="L43" i="12" l="1"/>
  <c r="W44" i="12"/>
  <c r="L44" i="12" l="1"/>
  <c r="W45" i="12"/>
  <c r="L45" i="12" l="1"/>
  <c r="W46" i="12"/>
  <c r="L46" i="12" s="1"/>
  <c r="C48" i="12" s="1"/>
  <c r="I48" i="12" l="1"/>
  <c r="K48" i="12" s="1"/>
  <c r="J12" i="13"/>
  <c r="W15" i="13" s="1"/>
  <c r="W16" i="13" s="1"/>
  <c r="U48" i="12"/>
  <c r="L16" i="13" l="1"/>
  <c r="W17" i="13"/>
  <c r="W18" i="13" l="1"/>
  <c r="L17" i="13"/>
  <c r="L18" i="13" l="1"/>
  <c r="W19" i="13"/>
  <c r="L19" i="13" l="1"/>
  <c r="W20" i="13"/>
  <c r="L20" i="13" l="1"/>
  <c r="W21" i="13"/>
  <c r="L21" i="13" l="1"/>
  <c r="W22" i="13"/>
  <c r="L22" i="13" l="1"/>
  <c r="W23" i="13"/>
  <c r="L23" i="13" l="1"/>
  <c r="W24" i="13"/>
  <c r="L24" i="13" l="1"/>
  <c r="W25" i="13"/>
  <c r="L25" i="13" l="1"/>
  <c r="W26" i="13"/>
  <c r="L26" i="13" l="1"/>
  <c r="W27" i="13"/>
  <c r="L27" i="13" l="1"/>
  <c r="W28" i="13"/>
  <c r="L28" i="13" l="1"/>
  <c r="W29" i="13"/>
  <c r="L29" i="13" l="1"/>
  <c r="W30" i="13"/>
  <c r="L30" i="13" l="1"/>
  <c r="W31" i="13"/>
  <c r="L31" i="13" l="1"/>
  <c r="W32" i="13"/>
  <c r="L32" i="13" l="1"/>
  <c r="W33" i="13"/>
  <c r="L33" i="13" l="1"/>
  <c r="W34" i="13"/>
  <c r="L34" i="13" l="1"/>
  <c r="W35" i="13"/>
  <c r="L35" i="13" l="1"/>
  <c r="W36" i="13"/>
  <c r="L36" i="13" l="1"/>
  <c r="W37" i="13"/>
  <c r="L37" i="13" l="1"/>
  <c r="W38" i="13"/>
  <c r="L38" i="13" l="1"/>
  <c r="W39" i="13"/>
  <c r="L39" i="13" l="1"/>
  <c r="W40" i="13"/>
  <c r="L40" i="13" l="1"/>
  <c r="W41" i="13"/>
  <c r="L41" i="13" l="1"/>
  <c r="W42" i="13"/>
  <c r="L42" i="13" l="1"/>
  <c r="W43" i="13"/>
  <c r="L43" i="13" l="1"/>
  <c r="W44" i="13"/>
  <c r="L44" i="13" l="1"/>
  <c r="W45" i="13"/>
  <c r="L45" i="13" s="1"/>
  <c r="C47" i="13" s="1"/>
  <c r="I47" i="13" l="1"/>
  <c r="K47" i="13" s="1"/>
  <c r="J12" i="14"/>
  <c r="W15" i="14" s="1"/>
  <c r="W16" i="14" s="1"/>
  <c r="U47" i="13"/>
  <c r="L16" i="14" l="1"/>
  <c r="W17" i="14"/>
  <c r="W18" i="14" l="1"/>
  <c r="L17" i="14"/>
  <c r="L18" i="14" l="1"/>
  <c r="W19" i="14"/>
  <c r="W20" i="14" l="1"/>
  <c r="L19" i="14"/>
  <c r="L20" i="14" l="1"/>
  <c r="W21" i="14"/>
  <c r="L21" i="14" l="1"/>
  <c r="W22" i="14"/>
  <c r="L22" i="14" l="1"/>
  <c r="W23" i="14"/>
  <c r="L23" i="14" l="1"/>
  <c r="W24" i="14"/>
  <c r="L24" i="14" l="1"/>
  <c r="W25" i="14"/>
  <c r="L25" i="14" l="1"/>
  <c r="W26" i="14"/>
  <c r="L26" i="14" l="1"/>
  <c r="W27" i="14"/>
  <c r="L27" i="14" l="1"/>
  <c r="W28" i="14"/>
  <c r="L28" i="14" l="1"/>
  <c r="W29" i="14"/>
  <c r="L29" i="14" l="1"/>
  <c r="W30" i="14"/>
  <c r="L30" i="14" l="1"/>
  <c r="W31" i="14"/>
  <c r="L31" i="14" l="1"/>
  <c r="W32" i="14"/>
  <c r="L32" i="14" l="1"/>
  <c r="W33" i="14"/>
  <c r="L33" i="14" l="1"/>
  <c r="W34" i="14"/>
  <c r="L34" i="14" l="1"/>
  <c r="W35" i="14"/>
  <c r="L35" i="14" l="1"/>
  <c r="W36" i="14"/>
  <c r="L36" i="14" l="1"/>
  <c r="W37" i="14"/>
  <c r="L37" i="14" l="1"/>
  <c r="W38" i="14"/>
  <c r="L38" i="14" l="1"/>
  <c r="W39" i="14"/>
  <c r="L39" i="14" l="1"/>
  <c r="W40" i="14"/>
  <c r="L40" i="14" l="1"/>
  <c r="W41" i="14"/>
  <c r="L41" i="14" l="1"/>
  <c r="W42" i="14"/>
  <c r="L42" i="14" l="1"/>
  <c r="W43" i="14"/>
  <c r="L43" i="14" l="1"/>
  <c r="W44" i="14"/>
  <c r="L44" i="14" l="1"/>
  <c r="W45" i="14"/>
  <c r="L45" i="14" l="1"/>
  <c r="W46" i="14"/>
  <c r="L46" i="14" s="1"/>
  <c r="C48" i="14" s="1"/>
  <c r="I48" i="14" l="1"/>
  <c r="K48" i="14" s="1"/>
  <c r="J12" i="15"/>
  <c r="W15" i="15" s="1"/>
  <c r="W16" i="15" s="1"/>
  <c r="L16" i="15" s="1"/>
  <c r="U48" i="14"/>
  <c r="W17" i="15" l="1"/>
  <c r="W18" i="15" l="1"/>
  <c r="L17" i="15"/>
  <c r="L18" i="15" l="1"/>
  <c r="W19" i="15"/>
  <c r="L19" i="15" l="1"/>
  <c r="W20" i="15"/>
  <c r="L20" i="15" l="1"/>
  <c r="W21" i="15"/>
  <c r="L21" i="15" l="1"/>
  <c r="W22" i="15"/>
  <c r="L22" i="15" l="1"/>
  <c r="W23" i="15"/>
  <c r="L23" i="15" l="1"/>
  <c r="W24" i="15"/>
  <c r="L24" i="15" l="1"/>
  <c r="W25" i="15"/>
  <c r="L25" i="15" l="1"/>
  <c r="W26" i="15"/>
  <c r="L26" i="15" l="1"/>
  <c r="W27" i="15"/>
  <c r="L27" i="15" l="1"/>
  <c r="W28" i="15"/>
  <c r="L28" i="15" l="1"/>
  <c r="W29" i="15"/>
  <c r="L29" i="15" l="1"/>
  <c r="W30" i="15"/>
  <c r="L30" i="15" l="1"/>
  <c r="W31" i="15"/>
  <c r="L31" i="15" l="1"/>
  <c r="W32" i="15"/>
  <c r="L32" i="15" l="1"/>
  <c r="W33" i="15"/>
  <c r="L33" i="15" l="1"/>
  <c r="W34" i="15"/>
  <c r="L34" i="15" l="1"/>
  <c r="W35" i="15"/>
  <c r="L35" i="15" l="1"/>
  <c r="W36" i="15"/>
  <c r="L36" i="15" l="1"/>
  <c r="W37" i="15"/>
  <c r="L37" i="15" l="1"/>
  <c r="W38" i="15"/>
  <c r="L38" i="15" l="1"/>
  <c r="W39" i="15"/>
  <c r="L39" i="15" l="1"/>
  <c r="W40" i="15"/>
  <c r="L40" i="15" l="1"/>
  <c r="W41" i="15"/>
  <c r="L41" i="15" l="1"/>
  <c r="W42" i="15"/>
  <c r="L42" i="15" l="1"/>
  <c r="W43" i="15"/>
  <c r="L43" i="15" l="1"/>
  <c r="W44" i="15"/>
  <c r="L44" i="15" l="1"/>
  <c r="W45" i="15"/>
  <c r="L45" i="15" l="1"/>
  <c r="W46" i="15"/>
  <c r="L46" i="15" s="1"/>
  <c r="C48" i="15" s="1"/>
  <c r="U48" i="15" l="1"/>
  <c r="I48" i="15"/>
  <c r="K48" i="15" s="1"/>
</calcChain>
</file>

<file path=xl/sharedStrings.xml><?xml version="1.0" encoding="utf-8"?>
<sst xmlns="http://schemas.openxmlformats.org/spreadsheetml/2006/main" count="1031" uniqueCount="118">
  <si>
    <t>Prospect's TOIL, or flexible working time account (FWA), calculator</t>
  </si>
  <si>
    <t>Notes:</t>
  </si>
  <si>
    <t>1. All time entries should be recorded as hr.min as it appears on the clock - e.g. five past nine would be 9.05; half past nine would be 9.30</t>
  </si>
  <si>
    <t>Prospect: New Prospect House</t>
  </si>
  <si>
    <t>2. Enter in the cells in column I the periods of leave that you take, as above - e.g. a full day's leave in a 36-hour week would be 7.12</t>
  </si>
  <si>
    <t>8 Leake Street</t>
  </si>
  <si>
    <t>(while half a day would be 3.36); in a 35-hour week, they would be 7.00 and 3.50 respectively; and in a 37-hour week 7.24 and 3.42</t>
  </si>
  <si>
    <t>London SE11 7NN</t>
  </si>
  <si>
    <r>
      <t xml:space="preserve">3. If you have any FWA hours to carry forward from previously, enter it </t>
    </r>
    <r>
      <rPr>
        <b/>
        <sz val="10"/>
        <color indexed="8"/>
        <rFont val="Tahoma"/>
        <family val="2"/>
      </rPr>
      <t>HERE</t>
    </r>
    <r>
      <rPr>
        <sz val="10"/>
        <color theme="1"/>
        <rFont val="Tahoma"/>
        <family val="2"/>
      </rPr>
      <t xml:space="preserve"> in cell J12</t>
    </r>
  </si>
  <si>
    <t>(in subsequent months, the spreadsheet will do this for you automatically)</t>
  </si>
  <si>
    <t>V</t>
  </si>
  <si>
    <t>This spreadsheet is © Prospect</t>
  </si>
  <si>
    <t>Enter your weekly contractual hours here &gt;&gt;&gt;&gt;</t>
  </si>
  <si>
    <t>Enter your gross salary here &gt;&gt;</t>
  </si>
  <si>
    <t>Don't forget to change your salary</t>
  </si>
  <si>
    <t>Your daily hours expressed (in hrs.mins) are:</t>
  </si>
  <si>
    <t>Your hourly rate is:</t>
  </si>
  <si>
    <t>at review time!</t>
  </si>
  <si>
    <t>Month:</t>
  </si>
  <si>
    <t>Brought forward from previous month:</t>
  </si>
  <si>
    <t>Hours worked in decimal;</t>
  </si>
  <si>
    <t>Total</t>
  </si>
  <si>
    <t>Your flexible</t>
  </si>
  <si>
    <t>(Handy for use with</t>
  </si>
  <si>
    <t>AM</t>
  </si>
  <si>
    <t>PM</t>
  </si>
  <si>
    <t>Evening</t>
  </si>
  <si>
    <t>Enter leave in</t>
  </si>
  <si>
    <t>Daily</t>
  </si>
  <si>
    <t>hours worked</t>
  </si>
  <si>
    <t>working hours</t>
  </si>
  <si>
    <t>electronic time recording</t>
  </si>
  <si>
    <t>Day</t>
  </si>
  <si>
    <t>Date</t>
  </si>
  <si>
    <t>In</t>
  </si>
  <si>
    <t>Out</t>
  </si>
  <si>
    <t>this column</t>
  </si>
  <si>
    <t>this month</t>
  </si>
  <si>
    <t>account</t>
  </si>
  <si>
    <t>Comments</t>
  </si>
  <si>
    <t>systems)</t>
  </si>
  <si>
    <t>New Year's Day</t>
  </si>
  <si>
    <t>2nd January (Scotland)</t>
  </si>
  <si>
    <t>Notes</t>
  </si>
  <si>
    <t>E-mail catch-up</t>
  </si>
  <si>
    <t>Jan's birthday: 16 Jan</t>
  </si>
  <si>
    <t>Annual Leave</t>
  </si>
  <si>
    <t>Writing up Jos's perf. review</t>
  </si>
  <si>
    <t>December</t>
  </si>
  <si>
    <t>Mon</t>
  </si>
  <si>
    <t>Tue</t>
  </si>
  <si>
    <t>Wed</t>
  </si>
  <si>
    <t>Thu</t>
  </si>
  <si>
    <t>Fri</t>
  </si>
  <si>
    <t>Sat</t>
  </si>
  <si>
    <t>Sun</t>
  </si>
  <si>
    <t>Full day's TOIL taken</t>
  </si>
  <si>
    <t>Sunday night e-mail log-on</t>
  </si>
  <si>
    <t>FWA carried forward:</t>
  </si>
  <si>
    <t>Your effective hourly rate is:</t>
  </si>
  <si>
    <t>This is:</t>
  </si>
  <si>
    <t>of your hourly rate and you have thus given:</t>
  </si>
  <si>
    <t>to the company so far this year.</t>
  </si>
  <si>
    <t>Looking for some financial services advice? Lighthouse Financial Advice has been providing Prospect members with independent financial advice since 2007. Why not give them a call on (0800) 085 8590?</t>
  </si>
  <si>
    <t>Prospect HQ</t>
  </si>
  <si>
    <t>110 Rochester Row</t>
  </si>
  <si>
    <t xml:space="preserve">London </t>
  </si>
  <si>
    <r>
      <t xml:space="preserve">3. If you have any FWA hours to carry forward from previously, enter them </t>
    </r>
    <r>
      <rPr>
        <b/>
        <sz val="10"/>
        <color indexed="8"/>
        <rFont val="Tahoma"/>
        <family val="2"/>
      </rPr>
      <t>HERE</t>
    </r>
    <r>
      <rPr>
        <sz val="10"/>
        <color theme="1"/>
        <rFont val="Tahoma"/>
        <family val="2"/>
      </rPr>
      <t xml:space="preserve"> in cell J12</t>
    </r>
  </si>
  <si>
    <t>SW1P 1JP</t>
  </si>
  <si>
    <t>Designed &amp; maintained by Rodney Wheeler</t>
  </si>
  <si>
    <t>Christmas Day</t>
  </si>
  <si>
    <t>Boxing Day</t>
  </si>
  <si>
    <t>Why not make a New Year's resolution to recruit a new member to Prospect? It is easy for them to sign up online at: http://www.prospect.org.uk/becoming_a_member_or_rep. If you need help, let us know!</t>
  </si>
  <si>
    <t>Weekly contractual hours (auto fills from Dec) &gt;&gt;</t>
  </si>
  <si>
    <t xml:space="preserve">New Years Day </t>
  </si>
  <si>
    <t>January</t>
  </si>
  <si>
    <t xml:space="preserve">Now is a good time to resolve to take up the challenge of Prospect's Work Time Your Time campaign. Check out the resources at http://www.prospect.org.uk/campaigns_and_events/national_campaigns/worktimeyourtime/index  </t>
  </si>
  <si>
    <t>February</t>
  </si>
  <si>
    <t>Ever thought about becoming more involved with your union? Prospect offers training and support for various roles: union safety reps; union learning reps; personal case handlers; etc. We are often looking</t>
  </si>
  <si>
    <t>for people to play a greater role. To find out more, contact either your local branch officers or have a look at: https://www.prospect.org.uk/becoming_a_member_or_rep/how_to_become_a_rep/index</t>
  </si>
  <si>
    <t>Your gross salary is:</t>
  </si>
  <si>
    <t>March</t>
  </si>
  <si>
    <t>St. Patrick's Day (NI; ROI)</t>
  </si>
  <si>
    <t>2-</t>
  </si>
  <si>
    <t>This is the time of year that your appraisal may be due. Your markings should not be a surprise to you; if you receive a low mark, check that this is in accordance with</t>
  </si>
  <si>
    <t>the agreed standard procedure. If you are in any doubt that the procedure has been correctly followed, contact your local rep. Make sure next year's goals are SMART.</t>
  </si>
  <si>
    <t>Good Friday</t>
  </si>
  <si>
    <t>Easter Monday (Not Scotland)</t>
  </si>
  <si>
    <t>April</t>
  </si>
  <si>
    <t>How much have you saved with the union this month? Why not check out some of the Prospect Extra deals you can get at: https://www.prospect.org.uk/advice_and_services/financial/prospectextra ?</t>
  </si>
  <si>
    <t>Early May Bank Holiday</t>
  </si>
  <si>
    <t>May</t>
  </si>
  <si>
    <t>Late May Bank Holiday</t>
  </si>
  <si>
    <t>Are any of your colleagues non-members? Why not ask them to join - they can do so online at http://www.prospect.org.uk/becoming_a_member_or_rep/join/</t>
  </si>
  <si>
    <t>June</t>
  </si>
  <si>
    <t xml:space="preserve">Please take a few moments to check and update your personal details held by Prospect. You can do this online at www.prospect.org.uk. </t>
  </si>
  <si>
    <t>If you are having difficulty logging in, check out the website's help page at: http://www.prospect.org.uk/help</t>
  </si>
  <si>
    <t>Battle of the Boyne (NI)</t>
  </si>
  <si>
    <t>July</t>
  </si>
  <si>
    <t>Have you or one of your family members been injured in an accident? Prospect's Personal Injury Line could help: check out http://www.prospect.org.uk/advice_and_services/legalservices/personalinjury</t>
  </si>
  <si>
    <t>August</t>
  </si>
  <si>
    <t>Summer Bank Holiday (E;W;NI;Channel;IoM)</t>
  </si>
  <si>
    <t>Why not get more involved with your union? Most branch reps combine their union duties with normal jobs, so how about giving them a hand? It's your union, after all!</t>
  </si>
  <si>
    <t>September</t>
  </si>
  <si>
    <t>Is your flexible working hours account at a manageable level? How's your work/life balance? Take back your hours; take back your life!</t>
  </si>
  <si>
    <t>October</t>
  </si>
  <si>
    <t>Thinking of progressing your career? Why not have a look at Prospect's Organising and Leadership Academy? POLA can help you find the right direction whether you're</t>
  </si>
  <si>
    <t>re-assessing your careeer or making a complete change. Have a look at: http://www.prospect.org.uk/advice_and_services/education_learning_and_skills/index</t>
  </si>
  <si>
    <t>November</t>
  </si>
  <si>
    <t>St. Andrew's Day (Sco)</t>
  </si>
  <si>
    <t xml:space="preserve">Using Twitter? Have you followed Prospect yet? Check us out at: https://twitter.com/prospectunion </t>
  </si>
  <si>
    <t>Hours worked in decimal</t>
  </si>
  <si>
    <t>(For use with</t>
  </si>
  <si>
    <t>electronic time</t>
  </si>
  <si>
    <t>recording systems)</t>
  </si>
  <si>
    <t>Why not make a New Year's resolution to recruit a new member to Prospect? It is easy for them to sign up online at: http://www.prospect.org.uk/becoming_a_member_or_rep/index. If you need help, let us know!</t>
  </si>
  <si>
    <t>Looking for some financial services advice? Lighthouse Financial Advice has been providing Prospect members with independent financial advice since 2007.</t>
  </si>
  <si>
    <t>Have a look at: http://www.prospect.org.uk/advice_and_services/financial/financialadvice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</si>
</sst>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&quot;£&quot;#,##0.00"/>
    <numFmt numFmtId="165" formatCode="0.00_ ;[Red]\-0.00\ "/>
    <numFmt numFmtId="166" formatCode="dddd"/>
    <numFmt numFmtId="167" formatCode="&quot;£&quot;#,##0"/>
  </numFmts>
  <fonts count="7">
    <font>
      <sz val="10"/>
      <color theme="1"/>
      <name val="Tahoma"/>
      <family val="2"/>
    </font>
    <font>
      <sz val="10"/>
      <name val="Tahoma"/>
      <family val="2"/>
    </font>
    <font>
      <sz val="10"/>
      <color indexed="8"/>
      <name val="Tahoma"/>
      <family val="2"/>
    </font>
    <font>
      <b/>
      <sz val="10"/>
      <color indexed="8"/>
      <name val="Tahoma"/>
      <family val="2"/>
    </font>
    <font>
      <b/>
      <sz val="10"/>
      <color theme="1"/>
      <name val="Tahoma"/>
      <family val="2"/>
    </font>
    <font>
      <b/>
      <sz val="14"/>
      <color theme="1"/>
      <name val="Tahoma"/>
      <family val="2"/>
    </font>
    <font>
      <sz val="10"/>
      <color theme="3" tint="0.3999755851924192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" xfId="0" applyBorder="1"/>
    <xf numFmtId="2" fontId="1" fillId="2" borderId="0" xfId="0" applyNumberFormat="1" applyFont="1" applyFill="1" applyAlignment="1" applyProtection="1">
      <alignment horizontal="center"/>
      <protection hidden="1"/>
    </xf>
    <xf numFmtId="2" fontId="2" fillId="2" borderId="0" xfId="0" applyNumberFormat="1" applyFont="1" applyFill="1" applyAlignment="1" applyProtection="1">
      <alignment horizontal="center"/>
      <protection hidden="1"/>
    </xf>
    <xf numFmtId="2" fontId="1" fillId="2" borderId="0" xfId="0" applyNumberFormat="1" applyFont="1" applyFill="1" applyAlignment="1" applyProtection="1">
      <alignment horizontal="center" wrapText="1"/>
      <protection hidden="1"/>
    </xf>
    <xf numFmtId="0" fontId="4" fillId="0" borderId="0" xfId="0" applyFont="1"/>
    <xf numFmtId="2" fontId="0" fillId="3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5" fillId="0" borderId="0" xfId="0" applyFont="1"/>
    <xf numFmtId="0" fontId="0" fillId="5" borderId="0" xfId="0" applyFill="1"/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167" fontId="0" fillId="2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4" fillId="5" borderId="0" xfId="0" applyFont="1" applyFill="1"/>
    <xf numFmtId="17" fontId="0" fillId="5" borderId="0" xfId="0" applyNumberFormat="1" applyFill="1"/>
    <xf numFmtId="0" fontId="0" fillId="5" borderId="0" xfId="0" applyFill="1" applyAlignment="1">
      <alignment horizontal="left"/>
    </xf>
    <xf numFmtId="0" fontId="0" fillId="5" borderId="0" xfId="0" applyFill="1" applyAlignment="1">
      <alignment horizontal="right"/>
    </xf>
    <xf numFmtId="2" fontId="0" fillId="5" borderId="0" xfId="0" applyNumberFormat="1" applyFill="1" applyAlignment="1">
      <alignment horizontal="center"/>
    </xf>
    <xf numFmtId="0" fontId="0" fillId="5" borderId="5" xfId="0" applyFill="1" applyBorder="1"/>
    <xf numFmtId="0" fontId="0" fillId="5" borderId="5" xfId="0" applyFill="1" applyBorder="1" applyAlignment="1">
      <alignment horizontal="center"/>
    </xf>
    <xf numFmtId="2" fontId="0" fillId="5" borderId="5" xfId="0" applyNumberFormat="1" applyFill="1" applyBorder="1" applyAlignment="1">
      <alignment horizontal="center"/>
    </xf>
    <xf numFmtId="166" fontId="1" fillId="3" borderId="0" xfId="0" applyNumberFormat="1" applyFont="1" applyFill="1"/>
    <xf numFmtId="15" fontId="1" fillId="3" borderId="0" xfId="0" applyNumberFormat="1" applyFont="1" applyFill="1"/>
    <xf numFmtId="165" fontId="0" fillId="5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0" fontId="4" fillId="6" borderId="5" xfId="0" applyFont="1" applyFill="1" applyBorder="1"/>
    <xf numFmtId="0" fontId="0" fillId="6" borderId="5" xfId="0" applyFill="1" applyBorder="1"/>
    <xf numFmtId="166" fontId="1" fillId="0" borderId="0" xfId="0" applyNumberFormat="1" applyFont="1"/>
    <xf numFmtId="15" fontId="1" fillId="0" borderId="0" xfId="0" applyNumberFormat="1" applyFont="1"/>
    <xf numFmtId="0" fontId="0" fillId="6" borderId="0" xfId="0" applyFill="1"/>
    <xf numFmtId="165" fontId="0" fillId="5" borderId="6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7" fontId="0" fillId="0" borderId="0" xfId="0" applyNumberFormat="1" applyAlignment="1">
      <alignment horizontal="center"/>
    </xf>
    <xf numFmtId="0" fontId="6" fillId="3" borderId="0" xfId="0" applyFont="1" applyFill="1"/>
    <xf numFmtId="0" fontId="0" fillId="0" borderId="5" xfId="0" applyBorder="1"/>
    <xf numFmtId="2" fontId="1" fillId="0" borderId="0" xfId="0" applyNumberFormat="1" applyFont="1" applyAlignment="1">
      <alignment horizontal="center"/>
    </xf>
    <xf numFmtId="0" fontId="1" fillId="0" borderId="0" xfId="0" applyFont="1"/>
    <xf numFmtId="20" fontId="0" fillId="0" borderId="0" xfId="0" applyNumberFormat="1"/>
    <xf numFmtId="0" fontId="0" fillId="8" borderId="1" xfId="0" applyFill="1" applyBorder="1"/>
    <xf numFmtId="165" fontId="0" fillId="5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6" fontId="1" fillId="0" borderId="1" xfId="0" applyNumberFormat="1" applyFont="1" applyBorder="1"/>
    <xf numFmtId="15" fontId="1" fillId="0" borderId="1" xfId="0" applyNumberFormat="1" applyFont="1" applyBorder="1"/>
    <xf numFmtId="0" fontId="0" fillId="7" borderId="1" xfId="0" applyFill="1" applyBorder="1"/>
    <xf numFmtId="0" fontId="4" fillId="0" borderId="1" xfId="0" applyFont="1" applyBorder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right"/>
    </xf>
    <xf numFmtId="10" fontId="0" fillId="0" borderId="1" xfId="0" applyNumberForma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0" fontId="0" fillId="0" borderId="1" xfId="0" applyBorder="1" applyAlignment="1">
      <alignment horizontal="center"/>
    </xf>
    <xf numFmtId="166" fontId="0" fillId="0" borderId="1" xfId="0" applyNumberFormat="1" applyBorder="1"/>
    <xf numFmtId="15" fontId="0" fillId="0" borderId="1" xfId="0" applyNumberFormat="1" applyBorder="1"/>
    <xf numFmtId="165" fontId="0" fillId="0" borderId="1" xfId="0" applyNumberFormat="1" applyBorder="1" applyAlignment="1">
      <alignment horizontal="center"/>
    </xf>
    <xf numFmtId="0" fontId="6" fillId="0" borderId="1" xfId="0" applyFont="1" applyBorder="1"/>
    <xf numFmtId="0" fontId="4" fillId="6" borderId="2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0" fillId="6" borderId="10" xfId="0" applyFill="1" applyBorder="1"/>
    <xf numFmtId="0" fontId="0" fillId="6" borderId="8" xfId="0" applyFill="1" applyBorder="1"/>
    <xf numFmtId="0" fontId="0" fillId="6" borderId="11" xfId="0" applyFill="1" applyBorder="1"/>
    <xf numFmtId="0" fontId="0" fillId="6" borderId="9" xfId="0" applyFill="1" applyBorder="1"/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/>
    <xf numFmtId="0" fontId="0" fillId="3" borderId="0" xfId="0" applyFill="1"/>
    <xf numFmtId="0" fontId="0" fillId="5" borderId="0" xfId="0" applyFill="1" applyAlignment="1">
      <alignment horizontal="center"/>
    </xf>
  </cellXfs>
  <cellStyles count="1">
    <cellStyle name="Normal" xfId="0" builtinId="0"/>
  </cellStyles>
  <dxfs count="85"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84"/>
      <tableStyleElement type="totalRow" dxfId="83"/>
      <tableStyleElement type="firstRowStripe" dxfId="82"/>
      <tableStyleElement type="firstColumnStripe" dxfId="81"/>
      <tableStyleElement type="firstSubtotalColumn" dxfId="80"/>
      <tableStyleElement type="firstSubtotalRow" dxfId="79"/>
      <tableStyleElement type="secondSubtotalRow" dxfId="78"/>
      <tableStyleElement type="firstRowSubheading" dxfId="77"/>
      <tableStyleElement type="secondRowSubheading" dxfId="76"/>
      <tableStyleElement type="pageFieldLabels" dxfId="75"/>
      <tableStyleElement type="pageFieldValues" dxfId="7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prospect.org.uk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spect.org.uk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spect.org.uk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spect.org.uk/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spect.org.uk/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spect.org.uk/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spect.org.uk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spect.org.uk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spect.org.uk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spect.org.uk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spect.org.uk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spect.org.uk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spect.org.uk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spect.org.uk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spect.org.uk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95250</xdr:colOff>
      <xdr:row>2</xdr:row>
      <xdr:rowOff>0</xdr:rowOff>
    </xdr:from>
    <xdr:to>
      <xdr:col>29</xdr:col>
      <xdr:colOff>266700</xdr:colOff>
      <xdr:row>7</xdr:row>
      <xdr:rowOff>0</xdr:rowOff>
    </xdr:to>
    <xdr:pic>
      <xdr:nvPicPr>
        <xdr:cNvPr id="1034" name="Picture 3" descr="prospect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2325" y="381000"/>
          <a:ext cx="7239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104775</xdr:colOff>
      <xdr:row>2</xdr:row>
      <xdr:rowOff>0</xdr:rowOff>
    </xdr:from>
    <xdr:to>
      <xdr:col>30</xdr:col>
      <xdr:colOff>0</xdr:colOff>
      <xdr:row>7</xdr:row>
      <xdr:rowOff>0</xdr:rowOff>
    </xdr:to>
    <xdr:pic>
      <xdr:nvPicPr>
        <xdr:cNvPr id="1035" name="Picture 3" descr="prospect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1850" y="381000"/>
          <a:ext cx="7239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104775</xdr:colOff>
      <xdr:row>2</xdr:row>
      <xdr:rowOff>0</xdr:rowOff>
    </xdr:from>
    <xdr:to>
      <xdr:col>30</xdr:col>
      <xdr:colOff>0</xdr:colOff>
      <xdr:row>7</xdr:row>
      <xdr:rowOff>0</xdr:rowOff>
    </xdr:to>
    <xdr:pic>
      <xdr:nvPicPr>
        <xdr:cNvPr id="1036" name="Picture 4" descr="prospect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1850" y="381000"/>
          <a:ext cx="7239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152400</xdr:colOff>
      <xdr:row>2</xdr:row>
      <xdr:rowOff>23232</xdr:rowOff>
    </xdr:from>
    <xdr:to>
      <xdr:col>29</xdr:col>
      <xdr:colOff>95250</xdr:colOff>
      <xdr:row>5</xdr:row>
      <xdr:rowOff>119368</xdr:rowOff>
    </xdr:to>
    <xdr:pic>
      <xdr:nvPicPr>
        <xdr:cNvPr id="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336399-2949-4C81-882E-74A42106C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87025" y="404232"/>
          <a:ext cx="1047750" cy="524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152400</xdr:colOff>
      <xdr:row>2</xdr:row>
      <xdr:rowOff>23232</xdr:rowOff>
    </xdr:from>
    <xdr:to>
      <xdr:col>29</xdr:col>
      <xdr:colOff>95250</xdr:colOff>
      <xdr:row>5</xdr:row>
      <xdr:rowOff>119368</xdr:rowOff>
    </xdr:to>
    <xdr:pic>
      <xdr:nvPicPr>
        <xdr:cNvPr id="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3DBE87-B49E-468C-8ACD-A4062DFCE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87025" y="404232"/>
          <a:ext cx="1047750" cy="524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152400</xdr:colOff>
      <xdr:row>2</xdr:row>
      <xdr:rowOff>23232</xdr:rowOff>
    </xdr:from>
    <xdr:to>
      <xdr:col>29</xdr:col>
      <xdr:colOff>95250</xdr:colOff>
      <xdr:row>5</xdr:row>
      <xdr:rowOff>119368</xdr:rowOff>
    </xdr:to>
    <xdr:pic>
      <xdr:nvPicPr>
        <xdr:cNvPr id="3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E080F7-3878-44B1-A0BC-F0C4BB802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87025" y="404232"/>
          <a:ext cx="1047750" cy="524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152400</xdr:colOff>
      <xdr:row>2</xdr:row>
      <xdr:rowOff>23232</xdr:rowOff>
    </xdr:from>
    <xdr:to>
      <xdr:col>29</xdr:col>
      <xdr:colOff>95250</xdr:colOff>
      <xdr:row>5</xdr:row>
      <xdr:rowOff>119368</xdr:rowOff>
    </xdr:to>
    <xdr:pic>
      <xdr:nvPicPr>
        <xdr:cNvPr id="3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5AB014-9870-4B22-9476-D83B07C7A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87025" y="404232"/>
          <a:ext cx="1047750" cy="524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152400</xdr:colOff>
      <xdr:row>2</xdr:row>
      <xdr:rowOff>23232</xdr:rowOff>
    </xdr:from>
    <xdr:to>
      <xdr:col>29</xdr:col>
      <xdr:colOff>95250</xdr:colOff>
      <xdr:row>5</xdr:row>
      <xdr:rowOff>119368</xdr:rowOff>
    </xdr:to>
    <xdr:pic>
      <xdr:nvPicPr>
        <xdr:cNvPr id="3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C2A33A-F6C9-42AE-9555-E92DA6296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87025" y="404232"/>
          <a:ext cx="1047750" cy="524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152400</xdr:colOff>
      <xdr:row>2</xdr:row>
      <xdr:rowOff>23232</xdr:rowOff>
    </xdr:from>
    <xdr:to>
      <xdr:col>29</xdr:col>
      <xdr:colOff>95250</xdr:colOff>
      <xdr:row>5</xdr:row>
      <xdr:rowOff>122543</xdr:rowOff>
    </xdr:to>
    <xdr:pic>
      <xdr:nvPicPr>
        <xdr:cNvPr id="3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251ABA-6D94-466D-93F8-5E2BF16C3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87025" y="404232"/>
          <a:ext cx="1047750" cy="524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152400</xdr:colOff>
      <xdr:row>2</xdr:row>
      <xdr:rowOff>23232</xdr:rowOff>
    </xdr:from>
    <xdr:to>
      <xdr:col>29</xdr:col>
      <xdr:colOff>95250</xdr:colOff>
      <xdr:row>5</xdr:row>
      <xdr:rowOff>119368</xdr:rowOff>
    </xdr:to>
    <xdr:pic>
      <xdr:nvPicPr>
        <xdr:cNvPr id="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EE33E1-396A-42E6-A798-2605A53B0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87025" y="404232"/>
          <a:ext cx="1047750" cy="524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152400</xdr:colOff>
      <xdr:row>2</xdr:row>
      <xdr:rowOff>23232</xdr:rowOff>
    </xdr:from>
    <xdr:to>
      <xdr:col>29</xdr:col>
      <xdr:colOff>95250</xdr:colOff>
      <xdr:row>5</xdr:row>
      <xdr:rowOff>125718</xdr:rowOff>
    </xdr:to>
    <xdr:pic>
      <xdr:nvPicPr>
        <xdr:cNvPr id="3084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87025" y="404232"/>
          <a:ext cx="1047750" cy="524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152400</xdr:colOff>
      <xdr:row>2</xdr:row>
      <xdr:rowOff>23232</xdr:rowOff>
    </xdr:from>
    <xdr:to>
      <xdr:col>29</xdr:col>
      <xdr:colOff>95250</xdr:colOff>
      <xdr:row>5</xdr:row>
      <xdr:rowOff>119368</xdr:rowOff>
    </xdr:to>
    <xdr:pic>
      <xdr:nvPicPr>
        <xdr:cNvPr id="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18CDE1-E3CE-4F34-A1E1-30CA8BE6A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87025" y="404232"/>
          <a:ext cx="1047750" cy="524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152400</xdr:colOff>
      <xdr:row>2</xdr:row>
      <xdr:rowOff>23232</xdr:rowOff>
    </xdr:from>
    <xdr:to>
      <xdr:col>29</xdr:col>
      <xdr:colOff>95250</xdr:colOff>
      <xdr:row>5</xdr:row>
      <xdr:rowOff>119368</xdr:rowOff>
    </xdr:to>
    <xdr:pic>
      <xdr:nvPicPr>
        <xdr:cNvPr id="3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A85700-D8C0-4EEF-9EB1-BE56AE4CE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87025" y="404232"/>
          <a:ext cx="1047750" cy="524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152400</xdr:colOff>
      <xdr:row>2</xdr:row>
      <xdr:rowOff>23232</xdr:rowOff>
    </xdr:from>
    <xdr:to>
      <xdr:col>29</xdr:col>
      <xdr:colOff>95250</xdr:colOff>
      <xdr:row>5</xdr:row>
      <xdr:rowOff>119368</xdr:rowOff>
    </xdr:to>
    <xdr:pic>
      <xdr:nvPicPr>
        <xdr:cNvPr id="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96E908-12C5-404C-B2A8-B4B33E1F2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87025" y="404232"/>
          <a:ext cx="1047750" cy="524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152400</xdr:colOff>
      <xdr:row>2</xdr:row>
      <xdr:rowOff>23232</xdr:rowOff>
    </xdr:from>
    <xdr:to>
      <xdr:col>29</xdr:col>
      <xdr:colOff>95250</xdr:colOff>
      <xdr:row>5</xdr:row>
      <xdr:rowOff>119368</xdr:rowOff>
    </xdr:to>
    <xdr:pic>
      <xdr:nvPicPr>
        <xdr:cNvPr id="3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A473FA-849C-49BC-A35C-8243E147D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87025" y="404232"/>
          <a:ext cx="1047750" cy="524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152400</xdr:colOff>
      <xdr:row>2</xdr:row>
      <xdr:rowOff>23232</xdr:rowOff>
    </xdr:from>
    <xdr:to>
      <xdr:col>29</xdr:col>
      <xdr:colOff>95250</xdr:colOff>
      <xdr:row>5</xdr:row>
      <xdr:rowOff>119368</xdr:rowOff>
    </xdr:to>
    <xdr:pic>
      <xdr:nvPicPr>
        <xdr:cNvPr id="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D37006-4093-4760-8418-3680DBABB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87025" y="404232"/>
          <a:ext cx="1047750" cy="524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152400</xdr:colOff>
      <xdr:row>2</xdr:row>
      <xdr:rowOff>23232</xdr:rowOff>
    </xdr:from>
    <xdr:to>
      <xdr:col>29</xdr:col>
      <xdr:colOff>95250</xdr:colOff>
      <xdr:row>5</xdr:row>
      <xdr:rowOff>119368</xdr:rowOff>
    </xdr:to>
    <xdr:pic>
      <xdr:nvPicPr>
        <xdr:cNvPr id="3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8CB2CA-21BD-471E-989D-F59488714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87025" y="404232"/>
          <a:ext cx="1047750" cy="524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51"/>
  <sheetViews>
    <sheetView workbookViewId="0">
      <selection activeCell="F9" sqref="F9"/>
    </sheetView>
  </sheetViews>
  <sheetFormatPr defaultRowHeight="12.6"/>
  <cols>
    <col min="1" max="1" width="10.7109375" customWidth="1"/>
    <col min="2" max="2" width="9.7109375" customWidth="1"/>
    <col min="3" max="8" width="7" customWidth="1"/>
    <col min="9" max="9" width="12" customWidth="1"/>
    <col min="10" max="10" width="12.28515625" customWidth="1"/>
    <col min="11" max="12" width="12.140625" customWidth="1"/>
    <col min="13" max="13" width="27.140625" customWidth="1"/>
    <col min="14" max="14" width="8.5703125" hidden="1" customWidth="1"/>
    <col min="15" max="20" width="0" hidden="1" customWidth="1"/>
    <col min="21" max="21" width="8.5703125" customWidth="1"/>
    <col min="22" max="23" width="0" hidden="1" customWidth="1"/>
    <col min="24" max="30" width="4.140625" customWidth="1"/>
  </cols>
  <sheetData>
    <row r="1" spans="1:30" ht="18.75" customHeight="1">
      <c r="A1" s="13" t="s">
        <v>0</v>
      </c>
    </row>
    <row r="2" spans="1:30" ht="11.25" customHeight="1"/>
    <row r="3" spans="1:30" ht="11.25" customHeight="1">
      <c r="A3" s="14" t="s">
        <v>1</v>
      </c>
      <c r="B3" s="14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 t="s">
        <v>3</v>
      </c>
      <c r="V3" s="14"/>
      <c r="W3" s="14"/>
      <c r="X3" s="14"/>
      <c r="Y3" s="14"/>
      <c r="Z3" s="14"/>
      <c r="AA3" s="14"/>
    </row>
    <row r="4" spans="1:30" ht="11.25" customHeight="1">
      <c r="A4" s="14"/>
      <c r="B4" s="14" t="s">
        <v>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 t="s">
        <v>5</v>
      </c>
      <c r="V4" s="14"/>
      <c r="W4" s="14"/>
      <c r="X4" s="14"/>
      <c r="Y4" s="14"/>
      <c r="Z4" s="14"/>
      <c r="AA4" s="14"/>
    </row>
    <row r="5" spans="1:30" ht="11.25" customHeight="1">
      <c r="A5" s="14"/>
      <c r="B5" s="14" t="s">
        <v>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 t="s">
        <v>7</v>
      </c>
      <c r="V5" s="14"/>
      <c r="W5" s="14"/>
      <c r="X5" s="14"/>
      <c r="Y5" s="14"/>
      <c r="Z5" s="14"/>
      <c r="AA5" s="14"/>
    </row>
    <row r="6" spans="1:30" ht="11.25" customHeight="1">
      <c r="A6" s="14"/>
      <c r="B6" s="14" t="s">
        <v>8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30" ht="11.25" customHeight="1">
      <c r="A7" s="14"/>
      <c r="B7" s="14" t="s">
        <v>9</v>
      </c>
      <c r="C7" s="14"/>
      <c r="D7" s="14"/>
      <c r="E7" s="14"/>
      <c r="F7" s="14"/>
      <c r="G7" s="14"/>
      <c r="H7" s="14"/>
      <c r="I7" s="14"/>
      <c r="J7" s="15" t="s">
        <v>10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 t="s">
        <v>11</v>
      </c>
      <c r="V7" s="14"/>
      <c r="W7" s="14"/>
      <c r="X7" s="14"/>
      <c r="Y7" s="14"/>
      <c r="Z7" s="14"/>
      <c r="AA7" s="14"/>
    </row>
    <row r="8" spans="1:30" ht="11.25" customHeight="1">
      <c r="J8" s="16" t="s">
        <v>10</v>
      </c>
    </row>
    <row r="9" spans="1:30" ht="11.25" customHeight="1">
      <c r="A9" t="s">
        <v>12</v>
      </c>
      <c r="F9" s="7">
        <v>36</v>
      </c>
      <c r="J9" s="16" t="s">
        <v>10</v>
      </c>
      <c r="M9" t="s">
        <v>13</v>
      </c>
      <c r="N9" s="17"/>
      <c r="U9" s="18">
        <v>40000</v>
      </c>
      <c r="X9" t="s">
        <v>14</v>
      </c>
    </row>
    <row r="10" spans="1:30" ht="11.25" customHeight="1">
      <c r="A10" t="s">
        <v>15</v>
      </c>
      <c r="F10" s="19">
        <f>(N10-TRUNC(N10,0))*0.6+TRUNC(N10)</f>
        <v>7.12</v>
      </c>
      <c r="H10" s="19"/>
      <c r="J10" s="16" t="s">
        <v>10</v>
      </c>
      <c r="M10" t="s">
        <v>16</v>
      </c>
      <c r="N10" s="19">
        <f>F9/5</f>
        <v>7.2</v>
      </c>
      <c r="U10" s="20">
        <f>U9/(F9*52.18)</f>
        <v>21.293812018227502</v>
      </c>
      <c r="AB10" t="s">
        <v>17</v>
      </c>
    </row>
    <row r="11" spans="1:30" ht="11.25" customHeight="1">
      <c r="J11" s="16" t="s">
        <v>10</v>
      </c>
    </row>
    <row r="12" spans="1:30" ht="11.25" customHeight="1">
      <c r="A12" s="21" t="s">
        <v>18</v>
      </c>
      <c r="B12" s="22">
        <v>42005</v>
      </c>
      <c r="C12" s="14"/>
      <c r="D12" s="14"/>
      <c r="E12" s="14"/>
      <c r="F12" s="14"/>
      <c r="G12" s="14"/>
      <c r="H12" s="23"/>
      <c r="I12" s="24" t="s">
        <v>19</v>
      </c>
      <c r="J12" s="25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 t="s">
        <v>20</v>
      </c>
      <c r="V12" s="14"/>
      <c r="W12" s="14"/>
      <c r="X12" s="14"/>
      <c r="Y12" s="14"/>
      <c r="Z12" s="14"/>
      <c r="AA12" s="14"/>
      <c r="AB12" s="14"/>
      <c r="AC12" s="14"/>
      <c r="AD12" s="14"/>
    </row>
    <row r="13" spans="1:30" ht="11.25" customHeight="1">
      <c r="A13" s="14"/>
      <c r="B13" s="14"/>
      <c r="C13" s="14"/>
      <c r="D13" s="14"/>
      <c r="E13" s="14"/>
      <c r="F13" s="14"/>
      <c r="G13" s="14"/>
      <c r="H13" s="14"/>
      <c r="I13" s="15"/>
      <c r="J13" s="14"/>
      <c r="K13" s="15" t="s">
        <v>21</v>
      </c>
      <c r="L13" s="15" t="s">
        <v>22</v>
      </c>
      <c r="M13" s="14"/>
      <c r="N13" s="14"/>
      <c r="O13" s="14"/>
      <c r="P13" s="14"/>
      <c r="Q13" s="14"/>
      <c r="R13" s="14"/>
      <c r="S13" s="14"/>
      <c r="T13" s="14"/>
      <c r="U13" s="14" t="s">
        <v>23</v>
      </c>
      <c r="V13" s="14"/>
      <c r="W13" s="14"/>
      <c r="X13" s="14"/>
      <c r="Y13" s="14"/>
      <c r="Z13" s="14"/>
      <c r="AA13" s="14"/>
      <c r="AB13" s="14"/>
      <c r="AC13" s="14"/>
      <c r="AD13" s="14"/>
    </row>
    <row r="14" spans="1:30" ht="11.25" customHeight="1">
      <c r="A14" s="14"/>
      <c r="B14" s="14"/>
      <c r="C14" s="80" t="s">
        <v>24</v>
      </c>
      <c r="D14" s="80"/>
      <c r="E14" s="80" t="s">
        <v>25</v>
      </c>
      <c r="F14" s="80"/>
      <c r="G14" s="80" t="s">
        <v>26</v>
      </c>
      <c r="H14" s="80"/>
      <c r="I14" s="15" t="s">
        <v>27</v>
      </c>
      <c r="J14" s="15" t="s">
        <v>28</v>
      </c>
      <c r="K14" s="15" t="s">
        <v>29</v>
      </c>
      <c r="L14" s="15" t="s">
        <v>30</v>
      </c>
      <c r="M14" s="14"/>
      <c r="N14" s="14"/>
      <c r="O14" s="14"/>
      <c r="P14" s="14"/>
      <c r="Q14" s="14"/>
      <c r="R14" s="14"/>
      <c r="S14" s="14"/>
      <c r="T14" s="14"/>
      <c r="U14" s="14" t="s">
        <v>31</v>
      </c>
      <c r="V14" s="14"/>
      <c r="W14" s="14"/>
      <c r="X14" s="14"/>
      <c r="Y14" s="14"/>
      <c r="Z14" s="14"/>
      <c r="AA14" s="14"/>
      <c r="AB14" s="14"/>
      <c r="AC14" s="14"/>
      <c r="AD14" s="14"/>
    </row>
    <row r="15" spans="1:30" ht="11.25" customHeight="1">
      <c r="A15" s="26" t="s">
        <v>32</v>
      </c>
      <c r="B15" s="26" t="s">
        <v>33</v>
      </c>
      <c r="C15" s="27" t="s">
        <v>34</v>
      </c>
      <c r="D15" s="27" t="s">
        <v>35</v>
      </c>
      <c r="E15" s="27" t="s">
        <v>34</v>
      </c>
      <c r="F15" s="27" t="s">
        <v>35</v>
      </c>
      <c r="G15" s="27" t="s">
        <v>34</v>
      </c>
      <c r="H15" s="27" t="s">
        <v>35</v>
      </c>
      <c r="I15" s="27" t="s">
        <v>36</v>
      </c>
      <c r="J15" s="27" t="s">
        <v>29</v>
      </c>
      <c r="K15" s="27" t="s">
        <v>37</v>
      </c>
      <c r="L15" s="27" t="s">
        <v>38</v>
      </c>
      <c r="M15" s="26" t="s">
        <v>39</v>
      </c>
      <c r="N15" s="26"/>
      <c r="O15" s="26"/>
      <c r="P15" s="26"/>
      <c r="Q15" s="26"/>
      <c r="R15" s="26"/>
      <c r="S15" s="26"/>
      <c r="T15" s="26"/>
      <c r="U15" s="26" t="s">
        <v>40</v>
      </c>
      <c r="V15" s="28">
        <f>0</f>
        <v>0</v>
      </c>
      <c r="W15" s="28">
        <f>(J12-TRUNC(J12,0))/0.6+TRUNC(J12)</f>
        <v>0</v>
      </c>
      <c r="X15" s="26"/>
      <c r="Y15" s="26"/>
      <c r="Z15" s="26"/>
      <c r="AA15" s="26"/>
      <c r="AB15" s="26"/>
      <c r="AC15" s="26"/>
      <c r="AD15" s="26"/>
    </row>
    <row r="16" spans="1:30" ht="11.25" customHeight="1">
      <c r="A16" s="29">
        <f t="shared" ref="A16:A46" si="0">WEEKDAY(B16,1)</f>
        <v>5</v>
      </c>
      <c r="B16" s="30">
        <f>B12</f>
        <v>42005</v>
      </c>
      <c r="C16" s="6"/>
      <c r="D16" s="6"/>
      <c r="E16" s="6"/>
      <c r="F16" s="6"/>
      <c r="G16" s="6"/>
      <c r="H16" s="6"/>
      <c r="I16" s="6">
        <f>F10</f>
        <v>7.12</v>
      </c>
      <c r="J16" s="6">
        <f t="shared" ref="J16:L46" si="1">(U16-TRUNC(U16,0))*0.6+TRUNC(U16)</f>
        <v>7.12</v>
      </c>
      <c r="K16" s="6">
        <f t="shared" si="1"/>
        <v>7.12</v>
      </c>
      <c r="L16" s="31">
        <f t="shared" si="1"/>
        <v>0</v>
      </c>
      <c r="M16" s="43" t="s">
        <v>41</v>
      </c>
      <c r="N16" s="6">
        <f t="shared" ref="N16:T46" si="2">(C16-TRUNC(C16,0))/0.6+TRUNC(C16)</f>
        <v>0</v>
      </c>
      <c r="O16" s="6">
        <f t="shared" si="2"/>
        <v>0</v>
      </c>
      <c r="P16" s="6">
        <f t="shared" si="2"/>
        <v>0</v>
      </c>
      <c r="Q16" s="6">
        <f t="shared" si="2"/>
        <v>0</v>
      </c>
      <c r="R16" s="6">
        <f t="shared" si="2"/>
        <v>0</v>
      </c>
      <c r="S16" s="6">
        <f t="shared" si="2"/>
        <v>0</v>
      </c>
      <c r="T16" s="6">
        <f t="shared" si="2"/>
        <v>7.2</v>
      </c>
      <c r="U16" s="6">
        <f t="shared" ref="U16:U46" si="3">O16-N16+Q16-P16+S16-R16+T16</f>
        <v>7.2</v>
      </c>
      <c r="V16" s="19">
        <f t="shared" ref="V16:V46" si="4">V15+U16</f>
        <v>7.2</v>
      </c>
      <c r="W16" s="32">
        <f t="shared" ref="W16:W46" si="5">IF(OR(WEEKDAY(B16)=1,WEEKDAY(B16)=7),U16+W15,(U16-($F$9/5))+W15)</f>
        <v>0</v>
      </c>
      <c r="X16" s="44"/>
      <c r="Y16" s="44"/>
      <c r="Z16" s="44"/>
      <c r="AA16" s="44"/>
      <c r="AB16" s="44"/>
      <c r="AC16" s="44"/>
      <c r="AD16" s="44"/>
    </row>
    <row r="17" spans="1:30" ht="11.25" customHeight="1">
      <c r="A17" s="35">
        <f t="shared" si="0"/>
        <v>6</v>
      </c>
      <c r="B17" s="36">
        <f t="shared" ref="B17:B46" si="6">B16+1</f>
        <v>42006</v>
      </c>
      <c r="C17" s="7"/>
      <c r="D17" s="7"/>
      <c r="E17" s="7"/>
      <c r="F17" s="7"/>
      <c r="G17" s="7"/>
      <c r="H17" s="7"/>
      <c r="I17" s="7">
        <v>7.12</v>
      </c>
      <c r="J17" s="19">
        <f t="shared" si="1"/>
        <v>7.12</v>
      </c>
      <c r="K17" s="19">
        <f t="shared" si="1"/>
        <v>14.24</v>
      </c>
      <c r="L17" s="31">
        <f t="shared" si="1"/>
        <v>0</v>
      </c>
      <c r="M17" s="43" t="s">
        <v>42</v>
      </c>
      <c r="N17" s="19">
        <f t="shared" si="2"/>
        <v>0</v>
      </c>
      <c r="O17" s="19">
        <f t="shared" si="2"/>
        <v>0</v>
      </c>
      <c r="P17" s="19">
        <f t="shared" si="2"/>
        <v>0</v>
      </c>
      <c r="Q17" s="19">
        <f t="shared" si="2"/>
        <v>0</v>
      </c>
      <c r="R17" s="19">
        <f t="shared" si="2"/>
        <v>0</v>
      </c>
      <c r="S17" s="19">
        <f t="shared" si="2"/>
        <v>0</v>
      </c>
      <c r="T17" s="19">
        <f t="shared" si="2"/>
        <v>7.2</v>
      </c>
      <c r="U17" s="19">
        <f t="shared" si="3"/>
        <v>7.2</v>
      </c>
      <c r="V17" s="19">
        <f t="shared" si="4"/>
        <v>14.4</v>
      </c>
      <c r="W17" s="32">
        <f t="shared" si="5"/>
        <v>0</v>
      </c>
      <c r="X17" s="33" t="s">
        <v>43</v>
      </c>
      <c r="Y17" s="34"/>
      <c r="Z17" s="34"/>
      <c r="AA17" s="34"/>
      <c r="AB17" s="34"/>
      <c r="AC17" s="34"/>
      <c r="AD17" s="34"/>
    </row>
    <row r="18" spans="1:30" ht="11.25" customHeight="1">
      <c r="A18" s="35">
        <f t="shared" si="0"/>
        <v>7</v>
      </c>
      <c r="B18" s="36">
        <f t="shared" si="6"/>
        <v>42007</v>
      </c>
      <c r="C18" s="2"/>
      <c r="D18" s="2"/>
      <c r="E18" s="2"/>
      <c r="F18" s="2"/>
      <c r="G18" s="7"/>
      <c r="H18" s="7"/>
      <c r="I18" s="7"/>
      <c r="J18" s="45">
        <f t="shared" si="1"/>
        <v>0</v>
      </c>
      <c r="K18" s="45">
        <f t="shared" si="1"/>
        <v>14.24</v>
      </c>
      <c r="L18" s="31">
        <f t="shared" si="1"/>
        <v>0</v>
      </c>
      <c r="M18" s="46"/>
      <c r="N18" s="45">
        <f t="shared" si="2"/>
        <v>0</v>
      </c>
      <c r="O18" s="45">
        <f t="shared" si="2"/>
        <v>0</v>
      </c>
      <c r="P18" s="45">
        <f t="shared" si="2"/>
        <v>0</v>
      </c>
      <c r="Q18" s="45">
        <f t="shared" si="2"/>
        <v>0</v>
      </c>
      <c r="R18" s="45">
        <f t="shared" si="2"/>
        <v>0</v>
      </c>
      <c r="S18" s="45">
        <f t="shared" si="2"/>
        <v>0</v>
      </c>
      <c r="T18" s="45">
        <f t="shared" si="2"/>
        <v>0</v>
      </c>
      <c r="U18" s="45">
        <f t="shared" si="3"/>
        <v>0</v>
      </c>
      <c r="V18" s="19">
        <f t="shared" si="4"/>
        <v>14.4</v>
      </c>
      <c r="W18" s="32">
        <f t="shared" si="5"/>
        <v>0</v>
      </c>
      <c r="X18" s="37"/>
      <c r="Y18" s="37"/>
      <c r="Z18" s="37"/>
      <c r="AA18" s="37"/>
      <c r="AB18" s="37"/>
      <c r="AC18" s="37"/>
      <c r="AD18" s="37"/>
    </row>
    <row r="19" spans="1:30" ht="11.25" customHeight="1">
      <c r="A19" s="35">
        <f t="shared" si="0"/>
        <v>1</v>
      </c>
      <c r="B19" s="36">
        <f t="shared" si="6"/>
        <v>42008</v>
      </c>
      <c r="C19" s="2"/>
      <c r="D19" s="2"/>
      <c r="E19" s="2"/>
      <c r="F19" s="3"/>
      <c r="G19" s="7">
        <v>17</v>
      </c>
      <c r="H19" s="7">
        <v>21</v>
      </c>
      <c r="I19" s="7"/>
      <c r="J19" s="19">
        <f t="shared" si="1"/>
        <v>4</v>
      </c>
      <c r="K19" s="19">
        <f t="shared" si="1"/>
        <v>18.239999999999998</v>
      </c>
      <c r="L19" s="31">
        <f t="shared" si="1"/>
        <v>4</v>
      </c>
      <c r="M19" s="46" t="s">
        <v>44</v>
      </c>
      <c r="N19" s="45">
        <f t="shared" si="2"/>
        <v>0</v>
      </c>
      <c r="O19" s="45">
        <f t="shared" si="2"/>
        <v>0</v>
      </c>
      <c r="P19" s="45">
        <f t="shared" si="2"/>
        <v>0</v>
      </c>
      <c r="Q19" s="45">
        <f t="shared" si="2"/>
        <v>0</v>
      </c>
      <c r="R19" s="45">
        <f t="shared" si="2"/>
        <v>17</v>
      </c>
      <c r="S19" s="45">
        <f t="shared" si="2"/>
        <v>21</v>
      </c>
      <c r="T19" s="45">
        <f t="shared" si="2"/>
        <v>0</v>
      </c>
      <c r="U19" s="45">
        <f t="shared" si="3"/>
        <v>4</v>
      </c>
      <c r="V19" s="19">
        <f t="shared" si="4"/>
        <v>18.399999999999999</v>
      </c>
      <c r="W19" s="32">
        <f t="shared" si="5"/>
        <v>4</v>
      </c>
      <c r="X19" s="37" t="s">
        <v>45</v>
      </c>
      <c r="Y19" s="37"/>
      <c r="Z19" s="37"/>
      <c r="AA19" s="37"/>
      <c r="AB19" s="37"/>
      <c r="AC19" s="37"/>
      <c r="AD19" s="37"/>
    </row>
    <row r="20" spans="1:30" ht="11.25" customHeight="1">
      <c r="A20" s="35">
        <f t="shared" si="0"/>
        <v>2</v>
      </c>
      <c r="B20" s="36">
        <f t="shared" si="6"/>
        <v>42009</v>
      </c>
      <c r="C20" s="2">
        <v>9.15</v>
      </c>
      <c r="D20" s="2">
        <v>13.45</v>
      </c>
      <c r="E20" s="2">
        <v>14.15</v>
      </c>
      <c r="F20" s="2">
        <v>18</v>
      </c>
      <c r="G20" s="7"/>
      <c r="H20" s="7"/>
      <c r="I20" s="7"/>
      <c r="J20" s="19">
        <f t="shared" si="1"/>
        <v>8.15</v>
      </c>
      <c r="K20" s="19">
        <f t="shared" si="1"/>
        <v>26.39</v>
      </c>
      <c r="L20" s="31">
        <f t="shared" si="1"/>
        <v>5.03</v>
      </c>
      <c r="N20" s="19">
        <f t="shared" si="2"/>
        <v>9.25</v>
      </c>
      <c r="O20" s="19">
        <f t="shared" si="2"/>
        <v>13.749999999999998</v>
      </c>
      <c r="P20" s="19">
        <f t="shared" si="2"/>
        <v>14.25</v>
      </c>
      <c r="Q20" s="19">
        <f t="shared" si="2"/>
        <v>18</v>
      </c>
      <c r="R20" s="19">
        <f t="shared" si="2"/>
        <v>0</v>
      </c>
      <c r="S20" s="19">
        <f t="shared" si="2"/>
        <v>0</v>
      </c>
      <c r="T20" s="19">
        <f t="shared" si="2"/>
        <v>0</v>
      </c>
      <c r="U20" s="19">
        <f t="shared" si="3"/>
        <v>8.25</v>
      </c>
      <c r="V20" s="19">
        <f t="shared" si="4"/>
        <v>26.65</v>
      </c>
      <c r="W20" s="32">
        <f t="shared" si="5"/>
        <v>5.05</v>
      </c>
      <c r="X20" s="37"/>
      <c r="Y20" s="37"/>
      <c r="Z20" s="37"/>
      <c r="AA20" s="37"/>
      <c r="AB20" s="37"/>
      <c r="AC20" s="37"/>
      <c r="AD20" s="37"/>
    </row>
    <row r="21" spans="1:30" ht="11.25" customHeight="1">
      <c r="A21" s="35">
        <f t="shared" si="0"/>
        <v>3</v>
      </c>
      <c r="B21" s="36">
        <f t="shared" si="6"/>
        <v>42010</v>
      </c>
      <c r="C21" s="7">
        <v>9.3000000000000007</v>
      </c>
      <c r="D21" s="7">
        <v>12.3</v>
      </c>
      <c r="E21" s="7">
        <v>14</v>
      </c>
      <c r="F21" s="7">
        <v>18</v>
      </c>
      <c r="G21" s="7"/>
      <c r="H21" s="7"/>
      <c r="I21" s="7"/>
      <c r="J21" s="19">
        <f t="shared" si="1"/>
        <v>7</v>
      </c>
      <c r="K21" s="19">
        <f t="shared" si="1"/>
        <v>33.39</v>
      </c>
      <c r="L21" s="31">
        <f t="shared" si="1"/>
        <v>4.51</v>
      </c>
      <c r="N21" s="19">
        <f t="shared" si="2"/>
        <v>9.5000000000000018</v>
      </c>
      <c r="O21" s="19">
        <f t="shared" si="2"/>
        <v>12.500000000000002</v>
      </c>
      <c r="P21" s="19">
        <f t="shared" si="2"/>
        <v>14</v>
      </c>
      <c r="Q21" s="19">
        <f t="shared" si="2"/>
        <v>18</v>
      </c>
      <c r="R21" s="19">
        <f t="shared" si="2"/>
        <v>0</v>
      </c>
      <c r="S21" s="19">
        <f t="shared" si="2"/>
        <v>0</v>
      </c>
      <c r="T21" s="19">
        <f t="shared" si="2"/>
        <v>0</v>
      </c>
      <c r="U21" s="19">
        <f t="shared" si="3"/>
        <v>7</v>
      </c>
      <c r="V21" s="19">
        <f t="shared" si="4"/>
        <v>33.65</v>
      </c>
      <c r="W21" s="32">
        <f t="shared" si="5"/>
        <v>4.8499999999999996</v>
      </c>
      <c r="X21" s="37"/>
      <c r="Y21" s="37"/>
      <c r="Z21" s="37"/>
      <c r="AA21" s="37"/>
      <c r="AB21" s="37"/>
      <c r="AC21" s="37"/>
      <c r="AD21" s="37"/>
    </row>
    <row r="22" spans="1:30" ht="11.25" customHeight="1">
      <c r="A22" s="35">
        <f t="shared" si="0"/>
        <v>4</v>
      </c>
      <c r="B22" s="36">
        <f t="shared" si="6"/>
        <v>42011</v>
      </c>
      <c r="C22" s="7">
        <v>9</v>
      </c>
      <c r="D22" s="7">
        <v>13</v>
      </c>
      <c r="E22" s="7">
        <v>14</v>
      </c>
      <c r="F22" s="7">
        <v>17</v>
      </c>
      <c r="G22" s="7"/>
      <c r="H22" s="7"/>
      <c r="I22" s="7"/>
      <c r="J22" s="19">
        <f t="shared" si="1"/>
        <v>7</v>
      </c>
      <c r="K22" s="19">
        <f t="shared" si="1"/>
        <v>40.39</v>
      </c>
      <c r="L22" s="31">
        <f t="shared" si="1"/>
        <v>4.3899999999999997</v>
      </c>
      <c r="N22" s="19">
        <f t="shared" si="2"/>
        <v>9</v>
      </c>
      <c r="O22" s="19">
        <f t="shared" si="2"/>
        <v>13</v>
      </c>
      <c r="P22" s="19">
        <f t="shared" si="2"/>
        <v>14</v>
      </c>
      <c r="Q22" s="19">
        <f t="shared" si="2"/>
        <v>17</v>
      </c>
      <c r="R22" s="19">
        <f t="shared" si="2"/>
        <v>0</v>
      </c>
      <c r="S22" s="19">
        <f t="shared" si="2"/>
        <v>0</v>
      </c>
      <c r="T22" s="19">
        <f t="shared" si="2"/>
        <v>0</v>
      </c>
      <c r="U22" s="19">
        <f t="shared" si="3"/>
        <v>7</v>
      </c>
      <c r="V22" s="19">
        <f t="shared" si="4"/>
        <v>40.65</v>
      </c>
      <c r="W22" s="32">
        <f t="shared" si="5"/>
        <v>4.6499999999999995</v>
      </c>
      <c r="X22" s="37"/>
      <c r="Y22" s="37"/>
      <c r="Z22" s="37"/>
      <c r="AA22" s="37"/>
      <c r="AB22" s="37"/>
      <c r="AC22" s="37"/>
      <c r="AD22" s="37"/>
    </row>
    <row r="23" spans="1:30" ht="11.25" customHeight="1">
      <c r="A23" s="35">
        <f t="shared" si="0"/>
        <v>5</v>
      </c>
      <c r="B23" s="36">
        <f t="shared" si="6"/>
        <v>42012</v>
      </c>
      <c r="C23" s="2"/>
      <c r="D23" s="2"/>
      <c r="E23" s="2"/>
      <c r="F23" s="2"/>
      <c r="G23" s="7"/>
      <c r="H23" s="7"/>
      <c r="I23" s="7">
        <f>F10</f>
        <v>7.12</v>
      </c>
      <c r="J23" s="19">
        <f t="shared" si="1"/>
        <v>7.12</v>
      </c>
      <c r="K23" s="19">
        <f t="shared" si="1"/>
        <v>47.51</v>
      </c>
      <c r="L23" s="31">
        <f t="shared" si="1"/>
        <v>4.3899999999999997</v>
      </c>
      <c r="M23" t="s">
        <v>46</v>
      </c>
      <c r="N23" s="19">
        <f t="shared" si="2"/>
        <v>0</v>
      </c>
      <c r="O23" s="19">
        <f t="shared" si="2"/>
        <v>0</v>
      </c>
      <c r="P23" s="19">
        <f t="shared" si="2"/>
        <v>0</v>
      </c>
      <c r="Q23" s="19">
        <f t="shared" si="2"/>
        <v>0</v>
      </c>
      <c r="R23" s="19">
        <f t="shared" si="2"/>
        <v>0</v>
      </c>
      <c r="S23" s="19">
        <f t="shared" si="2"/>
        <v>0</v>
      </c>
      <c r="T23" s="19">
        <f t="shared" si="2"/>
        <v>7.2</v>
      </c>
      <c r="U23" s="19">
        <f t="shared" si="3"/>
        <v>7.2</v>
      </c>
      <c r="V23" s="19">
        <f t="shared" si="4"/>
        <v>47.85</v>
      </c>
      <c r="W23" s="32">
        <f t="shared" si="5"/>
        <v>4.6499999999999995</v>
      </c>
      <c r="X23" s="37"/>
      <c r="Y23" s="37"/>
      <c r="Z23" s="37"/>
      <c r="AA23" s="37"/>
      <c r="AB23" s="37"/>
      <c r="AC23" s="37"/>
      <c r="AD23" s="37"/>
    </row>
    <row r="24" spans="1:30" ht="11.25" customHeight="1">
      <c r="A24" s="35">
        <f t="shared" si="0"/>
        <v>6</v>
      </c>
      <c r="B24" s="36">
        <f t="shared" si="6"/>
        <v>42013</v>
      </c>
      <c r="C24" s="2">
        <v>9</v>
      </c>
      <c r="D24" s="2">
        <v>13</v>
      </c>
      <c r="E24" s="2">
        <v>13.1</v>
      </c>
      <c r="F24" s="2">
        <v>17.149999999999999</v>
      </c>
      <c r="G24" s="7"/>
      <c r="H24" s="7"/>
      <c r="I24" s="7"/>
      <c r="J24" s="19">
        <f t="shared" si="1"/>
        <v>8.0499999999999989</v>
      </c>
      <c r="K24" s="19">
        <f t="shared" si="1"/>
        <v>55.559999999999995</v>
      </c>
      <c r="L24" s="31">
        <f t="shared" si="1"/>
        <v>5.3199999999999976</v>
      </c>
      <c r="N24" s="19">
        <f t="shared" si="2"/>
        <v>9</v>
      </c>
      <c r="O24" s="19">
        <f t="shared" si="2"/>
        <v>13</v>
      </c>
      <c r="P24" s="19">
        <f t="shared" si="2"/>
        <v>13.166666666666666</v>
      </c>
      <c r="Q24" s="19">
        <f t="shared" si="2"/>
        <v>17.249999999999996</v>
      </c>
      <c r="R24" s="19">
        <f t="shared" si="2"/>
        <v>0</v>
      </c>
      <c r="S24" s="19">
        <f t="shared" si="2"/>
        <v>0</v>
      </c>
      <c r="T24" s="19">
        <f t="shared" si="2"/>
        <v>0</v>
      </c>
      <c r="U24" s="19">
        <f t="shared" si="3"/>
        <v>8.0833333333333304</v>
      </c>
      <c r="V24" s="19">
        <f t="shared" si="4"/>
        <v>55.93333333333333</v>
      </c>
      <c r="W24" s="32">
        <f t="shared" si="5"/>
        <v>5.5333333333333297</v>
      </c>
      <c r="X24" s="37"/>
      <c r="Y24" s="37"/>
      <c r="Z24" s="37"/>
      <c r="AA24" s="37"/>
      <c r="AB24" s="37"/>
      <c r="AC24" s="37"/>
      <c r="AD24" s="37"/>
    </row>
    <row r="25" spans="1:30" ht="11.25" customHeight="1">
      <c r="A25" s="35">
        <f t="shared" si="0"/>
        <v>7</v>
      </c>
      <c r="B25" s="36">
        <f t="shared" si="6"/>
        <v>42014</v>
      </c>
      <c r="C25" s="2"/>
      <c r="D25" s="2"/>
      <c r="E25" s="2"/>
      <c r="F25" s="2"/>
      <c r="G25" s="7"/>
      <c r="H25" s="7"/>
      <c r="I25" s="7"/>
      <c r="J25" s="19">
        <f t="shared" si="1"/>
        <v>0</v>
      </c>
      <c r="K25" s="19">
        <f t="shared" si="1"/>
        <v>55.559999999999995</v>
      </c>
      <c r="L25" s="31">
        <f t="shared" si="1"/>
        <v>5.3199999999999976</v>
      </c>
      <c r="N25" s="19">
        <f t="shared" si="2"/>
        <v>0</v>
      </c>
      <c r="O25" s="19">
        <f t="shared" si="2"/>
        <v>0</v>
      </c>
      <c r="P25" s="19">
        <f t="shared" si="2"/>
        <v>0</v>
      </c>
      <c r="Q25" s="19">
        <f t="shared" si="2"/>
        <v>0</v>
      </c>
      <c r="R25" s="19">
        <f t="shared" si="2"/>
        <v>0</v>
      </c>
      <c r="S25" s="19">
        <f t="shared" si="2"/>
        <v>0</v>
      </c>
      <c r="T25" s="19">
        <f t="shared" si="2"/>
        <v>0</v>
      </c>
      <c r="U25" s="19">
        <f t="shared" si="3"/>
        <v>0</v>
      </c>
      <c r="V25" s="19">
        <f t="shared" si="4"/>
        <v>55.93333333333333</v>
      </c>
      <c r="W25" s="32">
        <f t="shared" si="5"/>
        <v>5.5333333333333297</v>
      </c>
      <c r="X25" s="37"/>
      <c r="Y25" s="37"/>
      <c r="Z25" s="37"/>
      <c r="AA25" s="37"/>
      <c r="AB25" s="37"/>
      <c r="AC25" s="37"/>
      <c r="AD25" s="37"/>
    </row>
    <row r="26" spans="1:30" ht="11.25" customHeight="1">
      <c r="A26" s="35">
        <f t="shared" si="0"/>
        <v>1</v>
      </c>
      <c r="B26" s="36">
        <f t="shared" si="6"/>
        <v>42015</v>
      </c>
      <c r="C26" s="2"/>
      <c r="D26" s="2"/>
      <c r="E26" s="2">
        <v>13.3</v>
      </c>
      <c r="F26" s="2">
        <v>16.3</v>
      </c>
      <c r="G26" s="7"/>
      <c r="H26" s="7"/>
      <c r="I26" s="7"/>
      <c r="J26" s="19">
        <f t="shared" si="1"/>
        <v>2.9999999999999991</v>
      </c>
      <c r="K26" s="19">
        <f t="shared" si="1"/>
        <v>58.559999999999995</v>
      </c>
      <c r="L26" s="31">
        <f t="shared" si="1"/>
        <v>8.3199999999999967</v>
      </c>
      <c r="M26" t="s">
        <v>47</v>
      </c>
      <c r="N26" s="19">
        <f t="shared" si="2"/>
        <v>0</v>
      </c>
      <c r="O26" s="19">
        <f t="shared" si="2"/>
        <v>0</v>
      </c>
      <c r="P26" s="19">
        <f t="shared" si="2"/>
        <v>13.500000000000002</v>
      </c>
      <c r="Q26" s="19">
        <f t="shared" si="2"/>
        <v>16.5</v>
      </c>
      <c r="R26" s="19">
        <f t="shared" si="2"/>
        <v>0</v>
      </c>
      <c r="S26" s="19">
        <f t="shared" si="2"/>
        <v>0</v>
      </c>
      <c r="T26" s="19">
        <f t="shared" si="2"/>
        <v>0</v>
      </c>
      <c r="U26" s="19">
        <f t="shared" si="3"/>
        <v>2.9999999999999982</v>
      </c>
      <c r="V26" s="19">
        <f t="shared" si="4"/>
        <v>58.93333333333333</v>
      </c>
      <c r="W26" s="32">
        <f t="shared" si="5"/>
        <v>8.5333333333333279</v>
      </c>
      <c r="X26" s="37"/>
      <c r="Y26" s="37"/>
      <c r="Z26" s="37"/>
      <c r="AA26" s="37"/>
      <c r="AB26" s="37"/>
      <c r="AC26" s="37"/>
      <c r="AD26" s="37"/>
    </row>
    <row r="27" spans="1:30" ht="11.25" customHeight="1">
      <c r="A27" s="35">
        <f t="shared" si="0"/>
        <v>2</v>
      </c>
      <c r="B27" s="36">
        <f t="shared" si="6"/>
        <v>42016</v>
      </c>
      <c r="C27" s="2">
        <v>9</v>
      </c>
      <c r="D27" s="2">
        <v>13.3</v>
      </c>
      <c r="E27" s="2">
        <v>14</v>
      </c>
      <c r="F27" s="2">
        <v>16.3</v>
      </c>
      <c r="G27" s="7"/>
      <c r="H27" s="7"/>
      <c r="I27" s="7"/>
      <c r="J27" s="19">
        <f t="shared" si="1"/>
        <v>7</v>
      </c>
      <c r="K27" s="19">
        <f t="shared" si="1"/>
        <v>65.56</v>
      </c>
      <c r="L27" s="31">
        <f t="shared" si="1"/>
        <v>8.1999999999999975</v>
      </c>
      <c r="N27" s="19">
        <f t="shared" si="2"/>
        <v>9</v>
      </c>
      <c r="O27" s="19">
        <f t="shared" si="2"/>
        <v>13.500000000000002</v>
      </c>
      <c r="P27" s="19">
        <f t="shared" si="2"/>
        <v>14</v>
      </c>
      <c r="Q27" s="19">
        <f t="shared" si="2"/>
        <v>16.5</v>
      </c>
      <c r="R27" s="19">
        <f t="shared" si="2"/>
        <v>0</v>
      </c>
      <c r="S27" s="19">
        <f t="shared" si="2"/>
        <v>0</v>
      </c>
      <c r="T27" s="19">
        <f t="shared" si="2"/>
        <v>0</v>
      </c>
      <c r="U27" s="19">
        <f t="shared" si="3"/>
        <v>7</v>
      </c>
      <c r="V27" s="19">
        <f t="shared" si="4"/>
        <v>65.933333333333337</v>
      </c>
      <c r="W27" s="32">
        <f t="shared" si="5"/>
        <v>8.3333333333333286</v>
      </c>
    </row>
    <row r="28" spans="1:30" ht="11.25" customHeight="1">
      <c r="A28" s="35">
        <f t="shared" si="0"/>
        <v>3</v>
      </c>
      <c r="B28" s="36">
        <f t="shared" si="6"/>
        <v>42017</v>
      </c>
      <c r="C28" s="7">
        <v>9.3000000000000007</v>
      </c>
      <c r="D28" s="7">
        <v>13.45</v>
      </c>
      <c r="E28" s="7">
        <v>14.15</v>
      </c>
      <c r="F28" s="7">
        <v>18</v>
      </c>
      <c r="G28" s="7"/>
      <c r="H28" s="7"/>
      <c r="I28" s="7"/>
      <c r="J28" s="19">
        <f t="shared" si="1"/>
        <v>7.9999999999999982</v>
      </c>
      <c r="K28" s="19">
        <f t="shared" si="1"/>
        <v>73.56</v>
      </c>
      <c r="L28" s="31">
        <f t="shared" si="1"/>
        <v>9.0799999999999947</v>
      </c>
      <c r="N28" s="19">
        <f t="shared" si="2"/>
        <v>9.5000000000000018</v>
      </c>
      <c r="O28" s="19">
        <f t="shared" si="2"/>
        <v>13.749999999999998</v>
      </c>
      <c r="P28" s="19">
        <f t="shared" si="2"/>
        <v>14.25</v>
      </c>
      <c r="Q28" s="19">
        <f t="shared" si="2"/>
        <v>18</v>
      </c>
      <c r="R28" s="19">
        <f t="shared" si="2"/>
        <v>0</v>
      </c>
      <c r="S28" s="19">
        <f t="shared" si="2"/>
        <v>0</v>
      </c>
      <c r="T28" s="19">
        <f t="shared" si="2"/>
        <v>0</v>
      </c>
      <c r="U28" s="19">
        <f t="shared" si="3"/>
        <v>7.9999999999999964</v>
      </c>
      <c r="V28" s="19">
        <f t="shared" si="4"/>
        <v>73.933333333333337</v>
      </c>
      <c r="W28" s="32">
        <f t="shared" si="5"/>
        <v>9.1333333333333258</v>
      </c>
      <c r="X28" s="8" t="s">
        <v>48</v>
      </c>
      <c r="Y28" s="9"/>
      <c r="Z28" s="9"/>
      <c r="AA28" s="9"/>
      <c r="AB28" s="9"/>
      <c r="AC28" s="9"/>
      <c r="AD28" s="10"/>
    </row>
    <row r="29" spans="1:30" ht="11.25" customHeight="1">
      <c r="A29" s="35">
        <f t="shared" si="0"/>
        <v>4</v>
      </c>
      <c r="B29" s="36">
        <f t="shared" si="6"/>
        <v>42018</v>
      </c>
      <c r="C29" s="7">
        <v>10</v>
      </c>
      <c r="D29" s="7">
        <v>13.3</v>
      </c>
      <c r="E29" s="7">
        <v>14.3</v>
      </c>
      <c r="F29" s="7">
        <v>17</v>
      </c>
      <c r="G29" s="7"/>
      <c r="H29" s="7"/>
      <c r="I29" s="7"/>
      <c r="J29" s="19">
        <f t="shared" si="1"/>
        <v>5.9999999999999991</v>
      </c>
      <c r="K29" s="19">
        <f t="shared" si="1"/>
        <v>79.56</v>
      </c>
      <c r="L29" s="31">
        <f t="shared" si="1"/>
        <v>7.5599999999999943</v>
      </c>
      <c r="N29" s="19">
        <f t="shared" si="2"/>
        <v>10</v>
      </c>
      <c r="O29" s="19">
        <f t="shared" si="2"/>
        <v>13.500000000000002</v>
      </c>
      <c r="P29" s="19">
        <f t="shared" si="2"/>
        <v>14.500000000000002</v>
      </c>
      <c r="Q29" s="19">
        <f t="shared" si="2"/>
        <v>17</v>
      </c>
      <c r="R29" s="19">
        <f t="shared" si="2"/>
        <v>0</v>
      </c>
      <c r="S29" s="19">
        <f t="shared" si="2"/>
        <v>0</v>
      </c>
      <c r="T29" s="19">
        <f t="shared" si="2"/>
        <v>0</v>
      </c>
      <c r="U29" s="19">
        <f t="shared" si="3"/>
        <v>5.9999999999999982</v>
      </c>
      <c r="V29" s="19">
        <f t="shared" si="4"/>
        <v>79.933333333333337</v>
      </c>
      <c r="W29" s="32">
        <f t="shared" si="5"/>
        <v>7.9333333333333238</v>
      </c>
      <c r="X29" s="11" t="s">
        <v>49</v>
      </c>
      <c r="Y29" s="11" t="s">
        <v>50</v>
      </c>
      <c r="Z29" s="11" t="s">
        <v>51</v>
      </c>
      <c r="AA29" s="11" t="s">
        <v>52</v>
      </c>
      <c r="AB29" s="11" t="s">
        <v>53</v>
      </c>
      <c r="AC29" s="11" t="s">
        <v>54</v>
      </c>
      <c r="AD29" s="11" t="s">
        <v>55</v>
      </c>
    </row>
    <row r="30" spans="1:30" ht="11.25" customHeight="1">
      <c r="A30" s="35">
        <f t="shared" si="0"/>
        <v>5</v>
      </c>
      <c r="B30" s="36">
        <f t="shared" si="6"/>
        <v>42019</v>
      </c>
      <c r="C30" s="7">
        <v>8.3000000000000007</v>
      </c>
      <c r="D30" s="7">
        <v>13.15</v>
      </c>
      <c r="E30" s="7">
        <v>14</v>
      </c>
      <c r="F30" s="7">
        <v>17.3</v>
      </c>
      <c r="G30" s="7"/>
      <c r="H30" s="7"/>
      <c r="I30" s="7"/>
      <c r="J30" s="19">
        <f t="shared" si="1"/>
        <v>8.15</v>
      </c>
      <c r="K30" s="19">
        <f t="shared" si="1"/>
        <v>88.11</v>
      </c>
      <c r="L30" s="31">
        <f t="shared" si="1"/>
        <v>8.5899999999999945</v>
      </c>
      <c r="N30" s="19">
        <f t="shared" si="2"/>
        <v>8.5000000000000018</v>
      </c>
      <c r="O30" s="19">
        <f t="shared" si="2"/>
        <v>13.25</v>
      </c>
      <c r="P30" s="19">
        <f t="shared" si="2"/>
        <v>14</v>
      </c>
      <c r="Q30" s="19">
        <f t="shared" si="2"/>
        <v>17.5</v>
      </c>
      <c r="R30" s="19">
        <f t="shared" si="2"/>
        <v>0</v>
      </c>
      <c r="S30" s="19">
        <f t="shared" si="2"/>
        <v>0</v>
      </c>
      <c r="T30" s="19">
        <f t="shared" si="2"/>
        <v>0</v>
      </c>
      <c r="U30" s="19">
        <f t="shared" si="3"/>
        <v>8.25</v>
      </c>
      <c r="V30" s="19">
        <f t="shared" si="4"/>
        <v>88.183333333333337</v>
      </c>
      <c r="W30" s="32">
        <f t="shared" si="5"/>
        <v>8.9833333333333236</v>
      </c>
      <c r="X30" s="1"/>
      <c r="Y30" s="1"/>
      <c r="Z30" s="1"/>
      <c r="AA30" s="1"/>
      <c r="AB30" s="1"/>
      <c r="AC30" s="12"/>
      <c r="AD30" s="12">
        <v>1</v>
      </c>
    </row>
    <row r="31" spans="1:30" ht="11.25" customHeight="1">
      <c r="A31" s="35">
        <f t="shared" si="0"/>
        <v>6</v>
      </c>
      <c r="B31" s="36">
        <f t="shared" si="6"/>
        <v>42020</v>
      </c>
      <c r="C31" s="3"/>
      <c r="D31" s="3"/>
      <c r="E31" s="2"/>
      <c r="F31" s="2"/>
      <c r="G31" s="7"/>
      <c r="H31" s="7"/>
      <c r="I31" s="7"/>
      <c r="J31" s="19">
        <f t="shared" si="1"/>
        <v>0</v>
      </c>
      <c r="K31" s="19">
        <f t="shared" si="1"/>
        <v>88.11</v>
      </c>
      <c r="L31" s="31">
        <f t="shared" si="1"/>
        <v>1.469999999999994</v>
      </c>
      <c r="M31" t="s">
        <v>56</v>
      </c>
      <c r="N31" s="19">
        <f t="shared" si="2"/>
        <v>0</v>
      </c>
      <c r="O31" s="19">
        <f t="shared" si="2"/>
        <v>0</v>
      </c>
      <c r="P31" s="19">
        <f t="shared" si="2"/>
        <v>0</v>
      </c>
      <c r="Q31" s="19">
        <f t="shared" si="2"/>
        <v>0</v>
      </c>
      <c r="R31" s="19">
        <f t="shared" si="2"/>
        <v>0</v>
      </c>
      <c r="S31" s="19">
        <f t="shared" si="2"/>
        <v>0</v>
      </c>
      <c r="T31" s="19">
        <f t="shared" si="2"/>
        <v>0</v>
      </c>
      <c r="U31" s="19">
        <f t="shared" si="3"/>
        <v>0</v>
      </c>
      <c r="V31" s="19">
        <f t="shared" si="4"/>
        <v>88.183333333333337</v>
      </c>
      <c r="W31" s="32">
        <f t="shared" si="5"/>
        <v>1.7833333333333234</v>
      </c>
      <c r="X31" s="1">
        <v>2</v>
      </c>
      <c r="Y31" s="1">
        <v>3</v>
      </c>
      <c r="Z31" s="1">
        <v>4</v>
      </c>
      <c r="AA31" s="1">
        <v>5</v>
      </c>
      <c r="AB31" s="1">
        <v>6</v>
      </c>
      <c r="AC31" s="12">
        <v>7</v>
      </c>
      <c r="AD31" s="12">
        <v>8</v>
      </c>
    </row>
    <row r="32" spans="1:30" ht="11.25" customHeight="1">
      <c r="A32" s="35">
        <f t="shared" si="0"/>
        <v>7</v>
      </c>
      <c r="B32" s="36">
        <f t="shared" si="6"/>
        <v>42021</v>
      </c>
      <c r="C32" s="2"/>
      <c r="D32" s="3"/>
      <c r="E32" s="2"/>
      <c r="F32" s="2"/>
      <c r="G32" s="7"/>
      <c r="H32" s="7"/>
      <c r="I32" s="7"/>
      <c r="J32" s="19">
        <f t="shared" si="1"/>
        <v>0</v>
      </c>
      <c r="K32" s="19">
        <f t="shared" si="1"/>
        <v>88.11</v>
      </c>
      <c r="L32" s="31">
        <f t="shared" si="1"/>
        <v>1.469999999999994</v>
      </c>
      <c r="N32" s="19">
        <f t="shared" si="2"/>
        <v>0</v>
      </c>
      <c r="O32" s="19">
        <f t="shared" si="2"/>
        <v>0</v>
      </c>
      <c r="P32" s="19">
        <f t="shared" si="2"/>
        <v>0</v>
      </c>
      <c r="Q32" s="19">
        <f t="shared" si="2"/>
        <v>0</v>
      </c>
      <c r="R32" s="19">
        <f t="shared" si="2"/>
        <v>0</v>
      </c>
      <c r="S32" s="19">
        <f t="shared" si="2"/>
        <v>0</v>
      </c>
      <c r="T32" s="19">
        <f t="shared" si="2"/>
        <v>0</v>
      </c>
      <c r="U32" s="19">
        <f t="shared" si="3"/>
        <v>0</v>
      </c>
      <c r="V32" s="19">
        <f t="shared" si="4"/>
        <v>88.183333333333337</v>
      </c>
      <c r="W32" s="32">
        <f t="shared" si="5"/>
        <v>1.7833333333333234</v>
      </c>
      <c r="X32" s="1">
        <v>9</v>
      </c>
      <c r="Y32" s="1">
        <v>10</v>
      </c>
      <c r="Z32" s="1">
        <v>11</v>
      </c>
      <c r="AA32" s="1">
        <v>12</v>
      </c>
      <c r="AB32" s="1">
        <v>13</v>
      </c>
      <c r="AC32" s="12">
        <v>14</v>
      </c>
      <c r="AD32" s="12">
        <v>15</v>
      </c>
    </row>
    <row r="33" spans="1:30" ht="11.25" customHeight="1">
      <c r="A33" s="35">
        <f t="shared" si="0"/>
        <v>1</v>
      </c>
      <c r="B33" s="36">
        <f t="shared" si="6"/>
        <v>42022</v>
      </c>
      <c r="C33" s="2"/>
      <c r="D33" s="2"/>
      <c r="E33" s="2"/>
      <c r="F33" s="2"/>
      <c r="G33" s="7">
        <v>21</v>
      </c>
      <c r="H33" s="7">
        <v>22.4</v>
      </c>
      <c r="I33" s="7"/>
      <c r="J33" s="19">
        <f t="shared" si="1"/>
        <v>1.3999999999999986</v>
      </c>
      <c r="K33" s="19">
        <f t="shared" si="1"/>
        <v>89.509999999999991</v>
      </c>
      <c r="L33" s="31">
        <f t="shared" si="1"/>
        <v>3.2699999999999925</v>
      </c>
      <c r="M33" t="s">
        <v>57</v>
      </c>
      <c r="N33" s="19">
        <f t="shared" si="2"/>
        <v>0</v>
      </c>
      <c r="O33" s="19">
        <f t="shared" si="2"/>
        <v>0</v>
      </c>
      <c r="P33" s="19">
        <f t="shared" si="2"/>
        <v>0</v>
      </c>
      <c r="Q33" s="19">
        <f t="shared" si="2"/>
        <v>0</v>
      </c>
      <c r="R33" s="19">
        <f t="shared" si="2"/>
        <v>21</v>
      </c>
      <c r="S33" s="19">
        <f t="shared" si="2"/>
        <v>22.666666666666664</v>
      </c>
      <c r="T33" s="19">
        <f t="shared" si="2"/>
        <v>0</v>
      </c>
      <c r="U33" s="19">
        <f t="shared" si="3"/>
        <v>1.6666666666666643</v>
      </c>
      <c r="V33" s="19">
        <f t="shared" si="4"/>
        <v>89.85</v>
      </c>
      <c r="W33" s="32">
        <f t="shared" si="5"/>
        <v>3.4499999999999877</v>
      </c>
      <c r="X33" s="1">
        <v>16</v>
      </c>
      <c r="Y33" s="1">
        <v>17</v>
      </c>
      <c r="Z33" s="1">
        <v>18</v>
      </c>
      <c r="AA33" s="1">
        <v>19</v>
      </c>
      <c r="AB33" s="1">
        <v>20</v>
      </c>
      <c r="AC33" s="12">
        <v>21</v>
      </c>
      <c r="AD33" s="12">
        <v>22</v>
      </c>
    </row>
    <row r="34" spans="1:30" ht="11.25" customHeight="1">
      <c r="A34" s="35">
        <f t="shared" si="0"/>
        <v>2</v>
      </c>
      <c r="B34" s="36">
        <f t="shared" si="6"/>
        <v>42023</v>
      </c>
      <c r="C34" s="2">
        <v>9.1999999999999993</v>
      </c>
      <c r="D34" s="2">
        <v>13.3</v>
      </c>
      <c r="E34" s="2">
        <v>14.15</v>
      </c>
      <c r="F34" s="2">
        <v>17.3</v>
      </c>
      <c r="G34" s="7"/>
      <c r="H34" s="7"/>
      <c r="I34" s="7"/>
      <c r="J34" s="19">
        <f t="shared" si="1"/>
        <v>7.2500000000000027</v>
      </c>
      <c r="K34" s="19">
        <f t="shared" si="1"/>
        <v>97.16</v>
      </c>
      <c r="L34" s="31">
        <f t="shared" si="1"/>
        <v>3.3999999999999955</v>
      </c>
      <c r="N34" s="19">
        <f t="shared" si="2"/>
        <v>9.3333333333333321</v>
      </c>
      <c r="O34" s="19">
        <f t="shared" si="2"/>
        <v>13.500000000000002</v>
      </c>
      <c r="P34" s="19">
        <f t="shared" si="2"/>
        <v>14.25</v>
      </c>
      <c r="Q34" s="19">
        <f t="shared" si="2"/>
        <v>17.5</v>
      </c>
      <c r="R34" s="19">
        <f t="shared" si="2"/>
        <v>0</v>
      </c>
      <c r="S34" s="19">
        <f t="shared" si="2"/>
        <v>0</v>
      </c>
      <c r="T34" s="19">
        <f t="shared" si="2"/>
        <v>0</v>
      </c>
      <c r="U34" s="19">
        <f t="shared" si="3"/>
        <v>7.4166666666666714</v>
      </c>
      <c r="V34" s="19">
        <f t="shared" si="4"/>
        <v>97.266666666666666</v>
      </c>
      <c r="W34" s="32">
        <f t="shared" si="5"/>
        <v>3.666666666666659</v>
      </c>
      <c r="X34" s="1">
        <v>23</v>
      </c>
      <c r="Y34" s="1">
        <v>24</v>
      </c>
      <c r="Z34" s="1">
        <v>25</v>
      </c>
      <c r="AA34" s="1">
        <v>26</v>
      </c>
      <c r="AB34" s="1">
        <v>27</v>
      </c>
      <c r="AC34" s="12">
        <v>28</v>
      </c>
      <c r="AD34" s="12">
        <v>29</v>
      </c>
    </row>
    <row r="35" spans="1:30" ht="11.25" customHeight="1">
      <c r="A35" s="35">
        <f t="shared" si="0"/>
        <v>3</v>
      </c>
      <c r="B35" s="36">
        <f t="shared" si="6"/>
        <v>42024</v>
      </c>
      <c r="C35" s="7">
        <v>8.3000000000000007</v>
      </c>
      <c r="D35" s="7">
        <v>13.15</v>
      </c>
      <c r="E35" s="7">
        <v>14</v>
      </c>
      <c r="F35" s="7">
        <v>17.3</v>
      </c>
      <c r="G35" s="7"/>
      <c r="H35" s="7"/>
      <c r="I35" s="7"/>
      <c r="J35" s="19">
        <f t="shared" si="1"/>
        <v>8.15</v>
      </c>
      <c r="K35" s="19">
        <f t="shared" si="1"/>
        <v>105.31</v>
      </c>
      <c r="L35" s="31">
        <f t="shared" si="1"/>
        <v>4.4299999999999953</v>
      </c>
      <c r="N35" s="19">
        <f t="shared" si="2"/>
        <v>8.5000000000000018</v>
      </c>
      <c r="O35" s="19">
        <f t="shared" si="2"/>
        <v>13.25</v>
      </c>
      <c r="P35" s="19">
        <f t="shared" si="2"/>
        <v>14</v>
      </c>
      <c r="Q35" s="19">
        <f t="shared" si="2"/>
        <v>17.5</v>
      </c>
      <c r="R35" s="19">
        <f t="shared" si="2"/>
        <v>0</v>
      </c>
      <c r="S35" s="19">
        <f t="shared" si="2"/>
        <v>0</v>
      </c>
      <c r="T35" s="19">
        <f t="shared" si="2"/>
        <v>0</v>
      </c>
      <c r="U35" s="19">
        <f t="shared" si="3"/>
        <v>8.25</v>
      </c>
      <c r="V35" s="19">
        <f t="shared" si="4"/>
        <v>105.51666666666667</v>
      </c>
      <c r="W35" s="32">
        <f t="shared" si="5"/>
        <v>4.7166666666666588</v>
      </c>
      <c r="X35" s="1">
        <v>30</v>
      </c>
      <c r="Y35" s="1">
        <v>31</v>
      </c>
      <c r="Z35" s="1"/>
      <c r="AA35" s="1"/>
      <c r="AB35" s="1"/>
      <c r="AC35" s="12"/>
      <c r="AD35" s="12"/>
    </row>
    <row r="36" spans="1:30" ht="11.25" customHeight="1">
      <c r="A36" s="35">
        <f t="shared" si="0"/>
        <v>4</v>
      </c>
      <c r="B36" s="36">
        <f t="shared" si="6"/>
        <v>42025</v>
      </c>
      <c r="C36" s="7">
        <v>8.4499999999999993</v>
      </c>
      <c r="D36" s="7">
        <v>13.3</v>
      </c>
      <c r="E36" s="7">
        <v>14.15</v>
      </c>
      <c r="F36" s="7">
        <v>16</v>
      </c>
      <c r="G36" s="7"/>
      <c r="H36" s="7"/>
      <c r="I36" s="7"/>
      <c r="J36" s="19">
        <f t="shared" si="1"/>
        <v>6.3000000000000025</v>
      </c>
      <c r="K36" s="19">
        <f t="shared" si="1"/>
        <v>112.01</v>
      </c>
      <c r="L36" s="31">
        <f t="shared" si="1"/>
        <v>4.0099999999999971</v>
      </c>
      <c r="N36" s="19">
        <f t="shared" si="2"/>
        <v>8.7499999999999982</v>
      </c>
      <c r="O36" s="19">
        <f t="shared" si="2"/>
        <v>13.500000000000002</v>
      </c>
      <c r="P36" s="19">
        <f t="shared" si="2"/>
        <v>14.25</v>
      </c>
      <c r="Q36" s="19">
        <f t="shared" si="2"/>
        <v>16</v>
      </c>
      <c r="R36" s="19">
        <f t="shared" si="2"/>
        <v>0</v>
      </c>
      <c r="S36" s="19">
        <f t="shared" si="2"/>
        <v>0</v>
      </c>
      <c r="T36" s="19">
        <f t="shared" si="2"/>
        <v>0</v>
      </c>
      <c r="U36" s="19">
        <f t="shared" si="3"/>
        <v>6.5000000000000036</v>
      </c>
      <c r="V36" s="19">
        <f t="shared" si="4"/>
        <v>112.01666666666667</v>
      </c>
      <c r="W36" s="32">
        <f t="shared" si="5"/>
        <v>4.0166666666666622</v>
      </c>
    </row>
    <row r="37" spans="1:30" ht="11.25" customHeight="1">
      <c r="A37" s="35">
        <f t="shared" si="0"/>
        <v>5</v>
      </c>
      <c r="B37" s="36">
        <f t="shared" si="6"/>
        <v>42026</v>
      </c>
      <c r="C37" s="2">
        <v>9</v>
      </c>
      <c r="D37" s="2">
        <v>12</v>
      </c>
      <c r="E37" s="2">
        <v>14</v>
      </c>
      <c r="F37" s="2">
        <v>17.3</v>
      </c>
      <c r="G37" s="7"/>
      <c r="H37" s="7"/>
      <c r="I37" s="7"/>
      <c r="J37" s="19">
        <f t="shared" si="1"/>
        <v>6.3</v>
      </c>
      <c r="K37" s="19">
        <f t="shared" si="1"/>
        <v>118.31</v>
      </c>
      <c r="L37" s="31">
        <f t="shared" si="1"/>
        <v>3.1899999999999973</v>
      </c>
      <c r="N37" s="19">
        <f t="shared" si="2"/>
        <v>9</v>
      </c>
      <c r="O37" s="19">
        <f t="shared" si="2"/>
        <v>12</v>
      </c>
      <c r="P37" s="19">
        <f t="shared" si="2"/>
        <v>14</v>
      </c>
      <c r="Q37" s="19">
        <f t="shared" si="2"/>
        <v>17.5</v>
      </c>
      <c r="R37" s="19">
        <f t="shared" si="2"/>
        <v>0</v>
      </c>
      <c r="S37" s="19">
        <f t="shared" si="2"/>
        <v>0</v>
      </c>
      <c r="T37" s="19">
        <f t="shared" si="2"/>
        <v>0</v>
      </c>
      <c r="U37" s="19">
        <f t="shared" si="3"/>
        <v>6.5</v>
      </c>
      <c r="V37" s="19">
        <f t="shared" si="4"/>
        <v>118.51666666666667</v>
      </c>
      <c r="W37" s="32">
        <f t="shared" si="5"/>
        <v>3.316666666666662</v>
      </c>
    </row>
    <row r="38" spans="1:30" ht="11.25" customHeight="1">
      <c r="A38" s="35">
        <f t="shared" si="0"/>
        <v>6</v>
      </c>
      <c r="B38" s="36">
        <f t="shared" si="6"/>
        <v>42027</v>
      </c>
      <c r="C38" s="4">
        <v>8.4499999999999993</v>
      </c>
      <c r="D38" s="4">
        <v>13.15</v>
      </c>
      <c r="E38" s="4">
        <v>13.45</v>
      </c>
      <c r="F38" s="4">
        <v>17.3</v>
      </c>
      <c r="G38" s="7"/>
      <c r="H38" s="7"/>
      <c r="I38" s="7"/>
      <c r="J38" s="19">
        <f t="shared" si="1"/>
        <v>8.15</v>
      </c>
      <c r="K38" s="19">
        <f t="shared" si="1"/>
        <v>126.46</v>
      </c>
      <c r="L38" s="31">
        <f t="shared" si="1"/>
        <v>4.219999999999998</v>
      </c>
      <c r="N38" s="19">
        <f t="shared" si="2"/>
        <v>8.7499999999999982</v>
      </c>
      <c r="O38" s="19">
        <f t="shared" si="2"/>
        <v>13.25</v>
      </c>
      <c r="P38" s="19">
        <f t="shared" si="2"/>
        <v>13.749999999999998</v>
      </c>
      <c r="Q38" s="19">
        <f t="shared" si="2"/>
        <v>17.5</v>
      </c>
      <c r="R38" s="19">
        <f t="shared" si="2"/>
        <v>0</v>
      </c>
      <c r="S38" s="19">
        <f t="shared" si="2"/>
        <v>0</v>
      </c>
      <c r="T38" s="19">
        <f t="shared" si="2"/>
        <v>0</v>
      </c>
      <c r="U38" s="19">
        <f t="shared" si="3"/>
        <v>8.2500000000000018</v>
      </c>
      <c r="V38" s="19">
        <f t="shared" si="4"/>
        <v>126.76666666666667</v>
      </c>
      <c r="W38" s="32">
        <f t="shared" si="5"/>
        <v>4.3666666666666636</v>
      </c>
    </row>
    <row r="39" spans="1:30" ht="11.25" customHeight="1">
      <c r="A39" s="35">
        <f t="shared" si="0"/>
        <v>7</v>
      </c>
      <c r="B39" s="36">
        <f t="shared" si="6"/>
        <v>42028</v>
      </c>
      <c r="C39" s="2"/>
      <c r="D39" s="2"/>
      <c r="E39" s="2"/>
      <c r="F39" s="2"/>
      <c r="G39" s="7"/>
      <c r="H39" s="7"/>
      <c r="I39" s="7"/>
      <c r="J39" s="19">
        <f t="shared" si="1"/>
        <v>0</v>
      </c>
      <c r="K39" s="19">
        <f t="shared" si="1"/>
        <v>126.46</v>
      </c>
      <c r="L39" s="31">
        <f t="shared" si="1"/>
        <v>4.219999999999998</v>
      </c>
      <c r="N39" s="19">
        <f t="shared" si="2"/>
        <v>0</v>
      </c>
      <c r="O39" s="19">
        <f t="shared" si="2"/>
        <v>0</v>
      </c>
      <c r="P39" s="19">
        <f t="shared" si="2"/>
        <v>0</v>
      </c>
      <c r="Q39" s="19">
        <f t="shared" si="2"/>
        <v>0</v>
      </c>
      <c r="R39" s="19">
        <f t="shared" si="2"/>
        <v>0</v>
      </c>
      <c r="S39" s="19">
        <f t="shared" si="2"/>
        <v>0</v>
      </c>
      <c r="T39" s="19">
        <f t="shared" si="2"/>
        <v>0</v>
      </c>
      <c r="U39" s="19">
        <f t="shared" si="3"/>
        <v>0</v>
      </c>
      <c r="V39" s="19">
        <f t="shared" si="4"/>
        <v>126.76666666666667</v>
      </c>
      <c r="W39" s="32">
        <f t="shared" si="5"/>
        <v>4.3666666666666636</v>
      </c>
    </row>
    <row r="40" spans="1:30" ht="11.25" customHeight="1">
      <c r="A40" s="35">
        <f t="shared" si="0"/>
        <v>1</v>
      </c>
      <c r="B40" s="36">
        <f t="shared" si="6"/>
        <v>42029</v>
      </c>
      <c r="C40" s="2"/>
      <c r="D40" s="2"/>
      <c r="E40" s="2"/>
      <c r="F40" s="2"/>
      <c r="G40" s="7">
        <v>16</v>
      </c>
      <c r="H40" s="7">
        <v>17.3</v>
      </c>
      <c r="I40" s="7"/>
      <c r="J40" s="19">
        <f t="shared" si="1"/>
        <v>1.3</v>
      </c>
      <c r="K40" s="19">
        <f t="shared" si="1"/>
        <v>128.16</v>
      </c>
      <c r="L40" s="31">
        <f t="shared" si="1"/>
        <v>5.5199999999999978</v>
      </c>
      <c r="M40" t="s">
        <v>44</v>
      </c>
      <c r="N40" s="19">
        <f t="shared" si="2"/>
        <v>0</v>
      </c>
      <c r="O40" s="19">
        <f t="shared" si="2"/>
        <v>0</v>
      </c>
      <c r="P40" s="19">
        <f t="shared" si="2"/>
        <v>0</v>
      </c>
      <c r="Q40" s="19">
        <f t="shared" si="2"/>
        <v>0</v>
      </c>
      <c r="R40" s="19">
        <f t="shared" si="2"/>
        <v>16</v>
      </c>
      <c r="S40" s="19">
        <f t="shared" si="2"/>
        <v>17.5</v>
      </c>
      <c r="T40" s="19">
        <f t="shared" si="2"/>
        <v>0</v>
      </c>
      <c r="U40" s="19">
        <f t="shared" si="3"/>
        <v>1.5</v>
      </c>
      <c r="V40" s="19">
        <f t="shared" si="4"/>
        <v>128.26666666666665</v>
      </c>
      <c r="W40" s="32">
        <f t="shared" si="5"/>
        <v>5.8666666666666636</v>
      </c>
    </row>
    <row r="41" spans="1:30" ht="11.25" customHeight="1">
      <c r="A41" s="35">
        <f t="shared" si="0"/>
        <v>2</v>
      </c>
      <c r="B41" s="36">
        <f t="shared" si="6"/>
        <v>42030</v>
      </c>
      <c r="C41" s="3">
        <v>9.1</v>
      </c>
      <c r="D41" s="3">
        <v>13.3</v>
      </c>
      <c r="E41" s="2">
        <v>14</v>
      </c>
      <c r="F41" s="2">
        <v>18.149999999999999</v>
      </c>
      <c r="G41" s="7"/>
      <c r="H41" s="7"/>
      <c r="I41" s="7"/>
      <c r="J41" s="19">
        <f t="shared" si="1"/>
        <v>8.35</v>
      </c>
      <c r="K41" s="19">
        <f t="shared" si="1"/>
        <v>136.51</v>
      </c>
      <c r="L41" s="31">
        <f t="shared" si="1"/>
        <v>7.1499999999999977</v>
      </c>
      <c r="N41" s="19">
        <f t="shared" si="2"/>
        <v>9.1666666666666661</v>
      </c>
      <c r="O41" s="19">
        <f t="shared" si="2"/>
        <v>13.500000000000002</v>
      </c>
      <c r="P41" s="19">
        <f t="shared" si="2"/>
        <v>14</v>
      </c>
      <c r="Q41" s="19">
        <f t="shared" si="2"/>
        <v>18.249999999999996</v>
      </c>
      <c r="R41" s="19">
        <f t="shared" si="2"/>
        <v>0</v>
      </c>
      <c r="S41" s="19">
        <f t="shared" si="2"/>
        <v>0</v>
      </c>
      <c r="T41" s="19">
        <f t="shared" si="2"/>
        <v>0</v>
      </c>
      <c r="U41" s="19">
        <f t="shared" si="3"/>
        <v>8.5833333333333321</v>
      </c>
      <c r="V41" s="19">
        <f t="shared" si="4"/>
        <v>136.85</v>
      </c>
      <c r="W41" s="32">
        <f t="shared" si="5"/>
        <v>7.2499999999999956</v>
      </c>
    </row>
    <row r="42" spans="1:30" ht="11.25" customHeight="1">
      <c r="A42" s="35">
        <f t="shared" si="0"/>
        <v>3</v>
      </c>
      <c r="B42" s="36">
        <f t="shared" si="6"/>
        <v>42031</v>
      </c>
      <c r="C42" s="7">
        <v>9.3000000000000007</v>
      </c>
      <c r="D42" s="7">
        <v>13.3</v>
      </c>
      <c r="E42" s="7">
        <v>14</v>
      </c>
      <c r="F42" s="7">
        <v>18</v>
      </c>
      <c r="G42" s="7"/>
      <c r="H42" s="7"/>
      <c r="I42" s="7"/>
      <c r="J42" s="19">
        <f t="shared" si="1"/>
        <v>8</v>
      </c>
      <c r="K42" s="19">
        <f t="shared" si="1"/>
        <v>144.51</v>
      </c>
      <c r="L42" s="31">
        <f t="shared" si="1"/>
        <v>8.0299999999999976</v>
      </c>
      <c r="N42" s="19">
        <f t="shared" si="2"/>
        <v>9.5000000000000018</v>
      </c>
      <c r="O42" s="19">
        <f t="shared" si="2"/>
        <v>13.500000000000002</v>
      </c>
      <c r="P42" s="19">
        <f t="shared" si="2"/>
        <v>14</v>
      </c>
      <c r="Q42" s="19">
        <f t="shared" si="2"/>
        <v>18</v>
      </c>
      <c r="R42" s="19">
        <f t="shared" si="2"/>
        <v>0</v>
      </c>
      <c r="S42" s="19">
        <f t="shared" si="2"/>
        <v>0</v>
      </c>
      <c r="T42" s="19">
        <f t="shared" si="2"/>
        <v>0</v>
      </c>
      <c r="U42" s="19">
        <f t="shared" si="3"/>
        <v>8</v>
      </c>
      <c r="V42" s="19">
        <f t="shared" si="4"/>
        <v>144.85</v>
      </c>
      <c r="W42" s="32">
        <f t="shared" si="5"/>
        <v>8.0499999999999954</v>
      </c>
    </row>
    <row r="43" spans="1:30" ht="11.25" customHeight="1">
      <c r="A43" s="35">
        <f t="shared" si="0"/>
        <v>4</v>
      </c>
      <c r="B43" s="36">
        <f t="shared" si="6"/>
        <v>42032</v>
      </c>
      <c r="C43" s="7">
        <v>10</v>
      </c>
      <c r="D43" s="7">
        <v>12</v>
      </c>
      <c r="E43" s="7">
        <v>13.3</v>
      </c>
      <c r="F43" s="7">
        <v>17.3</v>
      </c>
      <c r="G43" s="7"/>
      <c r="H43" s="7"/>
      <c r="I43" s="7"/>
      <c r="J43" s="19">
        <f t="shared" si="1"/>
        <v>5.9999999999999991</v>
      </c>
      <c r="K43" s="19">
        <f t="shared" si="1"/>
        <v>150.51</v>
      </c>
      <c r="L43" s="31">
        <f t="shared" si="1"/>
        <v>6.5099999999999962</v>
      </c>
      <c r="N43" s="19">
        <f t="shared" si="2"/>
        <v>10</v>
      </c>
      <c r="O43" s="19">
        <f t="shared" si="2"/>
        <v>12</v>
      </c>
      <c r="P43" s="19">
        <f t="shared" si="2"/>
        <v>13.500000000000002</v>
      </c>
      <c r="Q43" s="19">
        <f t="shared" si="2"/>
        <v>17.5</v>
      </c>
      <c r="R43" s="19">
        <f t="shared" si="2"/>
        <v>0</v>
      </c>
      <c r="S43" s="19">
        <f t="shared" si="2"/>
        <v>0</v>
      </c>
      <c r="T43" s="19">
        <f t="shared" si="2"/>
        <v>0</v>
      </c>
      <c r="U43" s="19">
        <f t="shared" si="3"/>
        <v>5.9999999999999982</v>
      </c>
      <c r="V43" s="19">
        <f t="shared" si="4"/>
        <v>150.85</v>
      </c>
      <c r="W43" s="32">
        <f t="shared" si="5"/>
        <v>6.8499999999999934</v>
      </c>
    </row>
    <row r="44" spans="1:30" ht="11.25" customHeight="1">
      <c r="A44" s="35">
        <f t="shared" si="0"/>
        <v>5</v>
      </c>
      <c r="B44" s="36">
        <f t="shared" si="6"/>
        <v>42033</v>
      </c>
      <c r="C44" s="7">
        <v>9.3000000000000007</v>
      </c>
      <c r="D44" s="7">
        <v>13</v>
      </c>
      <c r="E44" s="7">
        <v>14</v>
      </c>
      <c r="F44" s="7">
        <v>17.3</v>
      </c>
      <c r="G44" s="7"/>
      <c r="H44" s="7"/>
      <c r="I44" s="7"/>
      <c r="J44" s="19">
        <f t="shared" si="1"/>
        <v>7</v>
      </c>
      <c r="K44" s="19">
        <f t="shared" si="1"/>
        <v>157.51</v>
      </c>
      <c r="L44" s="31">
        <f t="shared" si="1"/>
        <v>6.3899999999999961</v>
      </c>
      <c r="N44" s="19">
        <f t="shared" si="2"/>
        <v>9.5000000000000018</v>
      </c>
      <c r="O44" s="19">
        <f t="shared" si="2"/>
        <v>13</v>
      </c>
      <c r="P44" s="19">
        <f t="shared" si="2"/>
        <v>14</v>
      </c>
      <c r="Q44" s="19">
        <f t="shared" si="2"/>
        <v>17.5</v>
      </c>
      <c r="R44" s="19">
        <f t="shared" si="2"/>
        <v>0</v>
      </c>
      <c r="S44" s="19">
        <f t="shared" si="2"/>
        <v>0</v>
      </c>
      <c r="T44" s="19">
        <f t="shared" si="2"/>
        <v>0</v>
      </c>
      <c r="U44" s="19">
        <f t="shared" si="3"/>
        <v>7</v>
      </c>
      <c r="V44" s="19">
        <f t="shared" si="4"/>
        <v>157.85</v>
      </c>
      <c r="W44" s="32">
        <f t="shared" si="5"/>
        <v>6.6499999999999932</v>
      </c>
    </row>
    <row r="45" spans="1:30" ht="11.25" customHeight="1">
      <c r="A45" s="35">
        <f t="shared" si="0"/>
        <v>6</v>
      </c>
      <c r="B45" s="36">
        <f t="shared" si="6"/>
        <v>42034</v>
      </c>
      <c r="C45" s="7">
        <v>10</v>
      </c>
      <c r="D45" s="7">
        <v>13.3</v>
      </c>
      <c r="E45" s="7">
        <v>14.15</v>
      </c>
      <c r="F45" s="7">
        <v>17.3</v>
      </c>
      <c r="G45" s="7"/>
      <c r="H45" s="7"/>
      <c r="I45" s="7"/>
      <c r="J45" s="19">
        <f t="shared" si="1"/>
        <v>6.45</v>
      </c>
      <c r="K45" s="19">
        <f t="shared" si="1"/>
        <v>164.35999999999999</v>
      </c>
      <c r="L45" s="31">
        <f t="shared" si="1"/>
        <v>6.1199999999999957</v>
      </c>
      <c r="N45" s="19">
        <f t="shared" si="2"/>
        <v>10</v>
      </c>
      <c r="O45" s="19">
        <f t="shared" si="2"/>
        <v>13.500000000000002</v>
      </c>
      <c r="P45" s="19">
        <f t="shared" si="2"/>
        <v>14.25</v>
      </c>
      <c r="Q45" s="19">
        <f t="shared" si="2"/>
        <v>17.5</v>
      </c>
      <c r="R45" s="19">
        <f t="shared" si="2"/>
        <v>0</v>
      </c>
      <c r="S45" s="19">
        <f t="shared" si="2"/>
        <v>0</v>
      </c>
      <c r="T45" s="19">
        <f t="shared" si="2"/>
        <v>0</v>
      </c>
      <c r="U45" s="19">
        <f t="shared" si="3"/>
        <v>6.75</v>
      </c>
      <c r="V45" s="19">
        <f t="shared" si="4"/>
        <v>164.6</v>
      </c>
      <c r="W45" s="32">
        <f t="shared" si="5"/>
        <v>6.1999999999999931</v>
      </c>
    </row>
    <row r="46" spans="1:30" ht="11.25" customHeight="1">
      <c r="A46" s="35">
        <f t="shared" si="0"/>
        <v>7</v>
      </c>
      <c r="B46" s="36">
        <f t="shared" si="6"/>
        <v>42035</v>
      </c>
      <c r="C46" s="7"/>
      <c r="D46" s="7"/>
      <c r="E46" s="7"/>
      <c r="F46" s="7"/>
      <c r="G46" s="7"/>
      <c r="H46" s="7"/>
      <c r="I46" s="7"/>
      <c r="J46" s="19">
        <f t="shared" si="1"/>
        <v>0</v>
      </c>
      <c r="K46" s="19">
        <f t="shared" si="1"/>
        <v>164.35999999999999</v>
      </c>
      <c r="L46" s="31">
        <f t="shared" si="1"/>
        <v>6.1199999999999957</v>
      </c>
      <c r="N46" s="19">
        <f t="shared" si="2"/>
        <v>0</v>
      </c>
      <c r="O46" s="19">
        <f t="shared" si="2"/>
        <v>0</v>
      </c>
      <c r="P46" s="19">
        <f t="shared" si="2"/>
        <v>0</v>
      </c>
      <c r="Q46" s="19">
        <f t="shared" si="2"/>
        <v>0</v>
      </c>
      <c r="R46" s="19">
        <f t="shared" si="2"/>
        <v>0</v>
      </c>
      <c r="S46" s="19">
        <f t="shared" si="2"/>
        <v>0</v>
      </c>
      <c r="T46" s="19">
        <f t="shared" si="2"/>
        <v>0</v>
      </c>
      <c r="U46" s="19">
        <f t="shared" si="3"/>
        <v>0</v>
      </c>
      <c r="V46" s="19">
        <f t="shared" si="4"/>
        <v>164.6</v>
      </c>
      <c r="W46" s="32">
        <f t="shared" si="5"/>
        <v>6.1999999999999931</v>
      </c>
    </row>
    <row r="47" spans="1:30" ht="11.25" customHeight="1" thickBot="1"/>
    <row r="48" spans="1:30" ht="11.25" customHeight="1" thickBot="1">
      <c r="A48" s="5" t="s">
        <v>58</v>
      </c>
      <c r="C48" s="38">
        <f>L46</f>
        <v>6.1199999999999957</v>
      </c>
      <c r="E48" t="s">
        <v>59</v>
      </c>
      <c r="I48" s="20">
        <f>(U9/12)/((F9*4.35)+C48)</f>
        <v>20.485086856768273</v>
      </c>
      <c r="J48" s="39" t="s">
        <v>60</v>
      </c>
      <c r="K48" s="40">
        <f>I48/U10</f>
        <v>0.96202064896755168</v>
      </c>
      <c r="L48" t="s">
        <v>61</v>
      </c>
      <c r="U48" s="20">
        <f>C48*U10</f>
        <v>130.31812955155223</v>
      </c>
      <c r="X48" t="s">
        <v>62</v>
      </c>
    </row>
    <row r="49" spans="1:30" ht="11.25" customHeight="1">
      <c r="C49" s="20"/>
      <c r="D49" s="39"/>
      <c r="E49" s="40"/>
      <c r="J49" s="41"/>
    </row>
    <row r="50" spans="1:30" ht="11.25" customHeight="1">
      <c r="A50" s="14" t="s">
        <v>1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  <row r="51" spans="1:30" ht="11.25" customHeight="1">
      <c r="A51" s="14" t="s">
        <v>63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</row>
  </sheetData>
  <protectedRanges>
    <protectedRange sqref="C18:F20" name="Range1_16"/>
    <protectedRange sqref="C23:F27" name="Range1_1_12"/>
    <protectedRange sqref="C31:F34" name="Range1_2_13"/>
    <protectedRange sqref="C37:F41" name="Range1_3_13"/>
  </protectedRanges>
  <mergeCells count="3">
    <mergeCell ref="C14:D14"/>
    <mergeCell ref="E14:F14"/>
    <mergeCell ref="G14:H14"/>
  </mergeCells>
  <conditionalFormatting sqref="A16:K46">
    <cfRule type="expression" dxfId="73" priority="1" stopIfTrue="1">
      <formula>IF(($A16=7),TRUE,FALSE)</formula>
    </cfRule>
    <cfRule type="expression" dxfId="72" priority="2" stopIfTrue="1">
      <formula>IF(($A16=1),TRUE,FALSE)</formula>
    </cfRule>
  </conditionalFormatting>
  <conditionalFormatting sqref="M16:U46">
    <cfRule type="expression" dxfId="71" priority="11" stopIfTrue="1">
      <formula>IF(($A16=7),TRUE,FALSE)</formula>
    </cfRule>
    <cfRule type="expression" dxfId="70" priority="12" stopIfTrue="1">
      <formula>IF(($A16=1),TRUE,FALSE)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4"/>
  </sheetPr>
  <dimension ref="A1:AD51"/>
  <sheetViews>
    <sheetView zoomScaleNormal="100" workbookViewId="0">
      <selection activeCell="M39" sqref="M39"/>
    </sheetView>
  </sheetViews>
  <sheetFormatPr defaultRowHeight="12.6"/>
  <cols>
    <col min="1" max="1" width="10.7109375" customWidth="1"/>
    <col min="2" max="2" width="9.7109375" customWidth="1"/>
    <col min="3" max="8" width="7" customWidth="1"/>
    <col min="9" max="9" width="12" customWidth="1"/>
    <col min="10" max="10" width="12.28515625" customWidth="1"/>
    <col min="11" max="12" width="12.140625" customWidth="1"/>
    <col min="13" max="13" width="27.140625" customWidth="1"/>
    <col min="14" max="20" width="7" hidden="1" customWidth="1"/>
    <col min="21" max="21" width="8.5703125" customWidth="1"/>
    <col min="22" max="22" width="7" hidden="1" customWidth="1"/>
    <col min="23" max="23" width="7.85546875" hidden="1" customWidth="1"/>
    <col min="24" max="30" width="4.140625" customWidth="1"/>
  </cols>
  <sheetData>
    <row r="1" spans="1:30" ht="18.75" customHeight="1">
      <c r="A1" s="13" t="s">
        <v>0</v>
      </c>
    </row>
    <row r="2" spans="1:30" ht="11.25" customHeight="1"/>
    <row r="3" spans="1:30" ht="11.25" customHeight="1">
      <c r="A3" s="14" t="s">
        <v>1</v>
      </c>
      <c r="B3" s="14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 t="s">
        <v>64</v>
      </c>
      <c r="V3" s="14"/>
      <c r="W3" s="14"/>
      <c r="X3" s="14"/>
      <c r="Y3" s="14"/>
      <c r="Z3" s="14"/>
      <c r="AA3" s="14"/>
      <c r="AB3" s="14"/>
      <c r="AC3" s="14"/>
      <c r="AD3" s="14"/>
    </row>
    <row r="4" spans="1:30" ht="11.25" customHeight="1">
      <c r="A4" s="14"/>
      <c r="B4" s="14" t="s">
        <v>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 t="s">
        <v>65</v>
      </c>
      <c r="V4" s="14"/>
      <c r="W4" s="14"/>
      <c r="X4" s="14"/>
      <c r="Y4" s="14"/>
      <c r="Z4" s="14"/>
      <c r="AA4" s="14"/>
      <c r="AB4" s="14"/>
      <c r="AC4" s="14"/>
      <c r="AD4" s="14"/>
    </row>
    <row r="5" spans="1:30" ht="11.25" customHeight="1">
      <c r="A5" s="14"/>
      <c r="B5" s="14" t="s">
        <v>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 t="s">
        <v>66</v>
      </c>
      <c r="V5" s="14"/>
      <c r="W5" s="14"/>
      <c r="X5" s="14"/>
      <c r="Y5" s="14"/>
      <c r="Z5" s="14"/>
      <c r="AA5" s="14"/>
      <c r="AB5" s="14"/>
      <c r="AC5" s="14"/>
      <c r="AD5" s="14"/>
    </row>
    <row r="6" spans="1:30" ht="11.25" customHeight="1">
      <c r="A6" s="14"/>
      <c r="B6" s="14" t="s">
        <v>67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 t="s">
        <v>68</v>
      </c>
      <c r="V6" s="14"/>
      <c r="W6" s="14"/>
      <c r="X6" s="14"/>
      <c r="Y6" s="14"/>
      <c r="Z6" s="14"/>
      <c r="AA6" s="14"/>
      <c r="AB6" s="14"/>
      <c r="AC6" s="14"/>
      <c r="AD6" s="14"/>
    </row>
    <row r="7" spans="1:30" ht="11.25" customHeight="1">
      <c r="A7" s="14"/>
      <c r="B7" s="14" t="s">
        <v>9</v>
      </c>
      <c r="C7" s="14"/>
      <c r="D7" s="14"/>
      <c r="E7" s="14"/>
      <c r="F7" s="14"/>
      <c r="G7" s="14"/>
      <c r="H7" s="14"/>
      <c r="I7" s="14"/>
      <c r="J7" s="15" t="s">
        <v>10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 t="s">
        <v>69</v>
      </c>
      <c r="V7" s="14"/>
      <c r="W7" s="14"/>
      <c r="X7" s="14"/>
      <c r="Y7" s="14"/>
      <c r="Z7" s="14"/>
      <c r="AA7" s="14"/>
      <c r="AB7" s="14"/>
      <c r="AC7" s="14"/>
      <c r="AD7" s="14"/>
    </row>
    <row r="8" spans="1:30" ht="11.25" customHeight="1">
      <c r="J8" s="16" t="s">
        <v>10</v>
      </c>
    </row>
    <row r="9" spans="1:30" ht="11.25" customHeight="1">
      <c r="A9" t="s">
        <v>73</v>
      </c>
      <c r="F9" s="7">
        <f>'December 25'!F9</f>
        <v>0</v>
      </c>
      <c r="J9" s="16" t="s">
        <v>10</v>
      </c>
      <c r="M9" t="s">
        <v>80</v>
      </c>
      <c r="N9" s="17"/>
      <c r="U9" s="18">
        <f>'Jul 26'!U9</f>
        <v>0</v>
      </c>
      <c r="X9" t="s">
        <v>14</v>
      </c>
    </row>
    <row r="10" spans="1:30" ht="11.25" customHeight="1">
      <c r="A10" t="s">
        <v>15</v>
      </c>
      <c r="F10" s="19">
        <f>(N10-TRUNC(N10,0))*0.6+TRUNC(N10)</f>
        <v>0</v>
      </c>
      <c r="H10" s="19"/>
      <c r="J10" s="16" t="s">
        <v>10</v>
      </c>
      <c r="M10" t="s">
        <v>16</v>
      </c>
      <c r="N10" s="19">
        <f>F9/5</f>
        <v>0</v>
      </c>
      <c r="U10" s="20" t="e">
        <f>U9/(F9*52.18)</f>
        <v>#DIV/0!</v>
      </c>
      <c r="AB10" t="s">
        <v>17</v>
      </c>
    </row>
    <row r="11" spans="1:30" ht="11.25" customHeight="1">
      <c r="J11" s="16" t="s">
        <v>10</v>
      </c>
    </row>
    <row r="12" spans="1:30" ht="11.25" customHeight="1">
      <c r="A12" s="21" t="s">
        <v>18</v>
      </c>
      <c r="B12" s="22">
        <v>46235</v>
      </c>
      <c r="C12" s="14"/>
      <c r="D12" s="14"/>
      <c r="E12" s="14"/>
      <c r="F12" s="23"/>
      <c r="G12" s="14"/>
      <c r="H12" s="23"/>
      <c r="I12" s="24" t="s">
        <v>19</v>
      </c>
      <c r="J12" s="25">
        <f>'Jul 26'!C48</f>
        <v>21.36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 t="s">
        <v>20</v>
      </c>
      <c r="V12" s="14"/>
      <c r="W12" s="14"/>
      <c r="X12" s="14"/>
      <c r="Y12" s="14"/>
      <c r="Z12" s="14"/>
      <c r="AA12" s="14"/>
      <c r="AB12" s="14"/>
      <c r="AC12" s="14"/>
      <c r="AD12" s="14"/>
    </row>
    <row r="13" spans="1:30" ht="11.25" customHeight="1">
      <c r="A13" s="14"/>
      <c r="B13" s="14"/>
      <c r="C13" s="14"/>
      <c r="D13" s="14"/>
      <c r="E13" s="14"/>
      <c r="F13" s="14"/>
      <c r="G13" s="14"/>
      <c r="H13" s="14"/>
      <c r="I13" s="15"/>
      <c r="J13" s="14"/>
      <c r="K13" s="15" t="s">
        <v>21</v>
      </c>
      <c r="L13" s="15" t="s">
        <v>22</v>
      </c>
      <c r="M13" s="14"/>
      <c r="N13" s="14"/>
      <c r="O13" s="14"/>
      <c r="P13" s="14"/>
      <c r="Q13" s="14"/>
      <c r="R13" s="14"/>
      <c r="S13" s="14"/>
      <c r="T13" s="14"/>
      <c r="U13" s="14" t="s">
        <v>23</v>
      </c>
      <c r="V13" s="14"/>
      <c r="W13" s="14"/>
      <c r="X13" s="14"/>
      <c r="Y13" s="14"/>
      <c r="Z13" s="14"/>
      <c r="AA13" s="14"/>
      <c r="AB13" s="14"/>
      <c r="AC13" s="14"/>
      <c r="AD13" s="14"/>
    </row>
    <row r="14" spans="1:30" ht="11.25" customHeight="1">
      <c r="A14" s="14"/>
      <c r="B14" s="14"/>
      <c r="C14" s="80" t="s">
        <v>24</v>
      </c>
      <c r="D14" s="80"/>
      <c r="E14" s="80" t="s">
        <v>25</v>
      </c>
      <c r="F14" s="80"/>
      <c r="G14" s="80" t="s">
        <v>26</v>
      </c>
      <c r="H14" s="80"/>
      <c r="I14" s="15" t="s">
        <v>27</v>
      </c>
      <c r="J14" s="15" t="s">
        <v>28</v>
      </c>
      <c r="K14" s="15" t="s">
        <v>29</v>
      </c>
      <c r="L14" s="15" t="s">
        <v>30</v>
      </c>
      <c r="M14" s="14"/>
      <c r="N14" s="14"/>
      <c r="O14" s="14"/>
      <c r="P14" s="14"/>
      <c r="Q14" s="14"/>
      <c r="R14" s="14"/>
      <c r="S14" s="14"/>
      <c r="T14" s="14"/>
      <c r="U14" s="14" t="s">
        <v>31</v>
      </c>
      <c r="V14" s="14"/>
      <c r="W14" s="14"/>
      <c r="X14" s="14"/>
      <c r="Y14" s="14"/>
      <c r="Z14" s="14"/>
      <c r="AA14" s="14"/>
      <c r="AB14" s="14"/>
      <c r="AC14" s="14"/>
      <c r="AD14" s="14"/>
    </row>
    <row r="15" spans="1:30" ht="11.25" customHeight="1">
      <c r="A15" s="26" t="s">
        <v>32</v>
      </c>
      <c r="B15" s="26" t="s">
        <v>33</v>
      </c>
      <c r="C15" s="27" t="s">
        <v>34</v>
      </c>
      <c r="D15" s="27" t="s">
        <v>35</v>
      </c>
      <c r="E15" s="27" t="s">
        <v>34</v>
      </c>
      <c r="F15" s="27" t="s">
        <v>35</v>
      </c>
      <c r="G15" s="27" t="s">
        <v>34</v>
      </c>
      <c r="H15" s="27" t="s">
        <v>35</v>
      </c>
      <c r="I15" s="27" t="s">
        <v>36</v>
      </c>
      <c r="J15" s="27" t="s">
        <v>29</v>
      </c>
      <c r="K15" s="27" t="s">
        <v>37</v>
      </c>
      <c r="L15" s="27" t="s">
        <v>38</v>
      </c>
      <c r="M15" s="26" t="s">
        <v>39</v>
      </c>
      <c r="N15" s="26"/>
      <c r="O15" s="26"/>
      <c r="P15" s="26"/>
      <c r="Q15" s="26"/>
      <c r="R15" s="26"/>
      <c r="S15" s="26"/>
      <c r="T15" s="26"/>
      <c r="U15" s="26" t="s">
        <v>40</v>
      </c>
      <c r="V15" s="28">
        <f>0</f>
        <v>0</v>
      </c>
      <c r="W15" s="28">
        <f>(J12-TRUNC(J12,0))/0.6+TRUNC(J12)</f>
        <v>21.599999999999998</v>
      </c>
      <c r="X15" s="26"/>
      <c r="Y15" s="26"/>
      <c r="Z15" s="26"/>
      <c r="AA15" s="26"/>
      <c r="AB15" s="26"/>
      <c r="AC15" s="26"/>
      <c r="AD15" s="26"/>
    </row>
    <row r="16" spans="1:30" ht="11.25" customHeight="1">
      <c r="A16" s="65">
        <f t="shared" ref="A16:A46" si="0">WEEKDAY(B16,1)</f>
        <v>7</v>
      </c>
      <c r="B16" s="66">
        <f>B12</f>
        <v>46235</v>
      </c>
      <c r="C16" s="50"/>
      <c r="D16" s="50"/>
      <c r="E16" s="50"/>
      <c r="F16" s="50"/>
      <c r="G16" s="50"/>
      <c r="H16" s="50"/>
      <c r="I16" s="50"/>
      <c r="J16" s="50">
        <f t="shared" ref="J16:L46" si="1">(U16-TRUNC(U16,0))*0.6+TRUNC(U16)</f>
        <v>0</v>
      </c>
      <c r="K16" s="50">
        <f t="shared" si="1"/>
        <v>0</v>
      </c>
      <c r="L16" s="67">
        <f t="shared" si="1"/>
        <v>21.36</v>
      </c>
      <c r="M16" s="1"/>
      <c r="N16" s="50">
        <f t="shared" ref="N16:T46" si="2">(C16-TRUNC(C16,0))/0.6+TRUNC(C16)</f>
        <v>0</v>
      </c>
      <c r="O16" s="50">
        <f t="shared" si="2"/>
        <v>0</v>
      </c>
      <c r="P16" s="50">
        <f t="shared" si="2"/>
        <v>0</v>
      </c>
      <c r="Q16" s="50">
        <f t="shared" si="2"/>
        <v>0</v>
      </c>
      <c r="R16" s="50">
        <f t="shared" si="2"/>
        <v>0</v>
      </c>
      <c r="S16" s="50">
        <f t="shared" si="2"/>
        <v>0</v>
      </c>
      <c r="T16" s="50">
        <f t="shared" si="2"/>
        <v>0</v>
      </c>
      <c r="U16" s="50">
        <f t="shared" ref="U16:U46" si="3">O16-N16+Q16-P16+S16-R16+T16</f>
        <v>0</v>
      </c>
      <c r="V16" s="19">
        <f t="shared" ref="V16:V46" si="4">V15+U16</f>
        <v>0</v>
      </c>
      <c r="W16" s="32">
        <f t="shared" ref="W16:W46" si="5">IF(OR(WEEKDAY(B16)=1,WEEKDAY(B16)=7),U16+W15,(U16-($F$9/5))+W15)</f>
        <v>21.599999999999998</v>
      </c>
      <c r="X16" s="44"/>
      <c r="Y16" s="44"/>
      <c r="Z16" s="44"/>
      <c r="AA16" s="44"/>
      <c r="AB16" s="44"/>
      <c r="AC16" s="44"/>
      <c r="AD16" s="44"/>
    </row>
    <row r="17" spans="1:30" ht="11.25" customHeight="1">
      <c r="A17" s="65">
        <f t="shared" si="0"/>
        <v>1</v>
      </c>
      <c r="B17" s="66">
        <f t="shared" ref="B17:B46" si="6">B16+1</f>
        <v>46236</v>
      </c>
      <c r="C17" s="50"/>
      <c r="D17" s="50"/>
      <c r="E17" s="50"/>
      <c r="F17" s="50"/>
      <c r="G17" s="50"/>
      <c r="H17" s="50"/>
      <c r="I17" s="50"/>
      <c r="J17" s="50">
        <f t="shared" si="1"/>
        <v>0</v>
      </c>
      <c r="K17" s="50">
        <f t="shared" si="1"/>
        <v>0</v>
      </c>
      <c r="L17" s="67">
        <f t="shared" si="1"/>
        <v>21.36</v>
      </c>
      <c r="M17" s="1"/>
      <c r="N17" s="50">
        <f t="shared" si="2"/>
        <v>0</v>
      </c>
      <c r="O17" s="50">
        <f t="shared" si="2"/>
        <v>0</v>
      </c>
      <c r="P17" s="50">
        <f t="shared" si="2"/>
        <v>0</v>
      </c>
      <c r="Q17" s="50">
        <f t="shared" si="2"/>
        <v>0</v>
      </c>
      <c r="R17" s="50">
        <f t="shared" si="2"/>
        <v>0</v>
      </c>
      <c r="S17" s="50">
        <f t="shared" si="2"/>
        <v>0</v>
      </c>
      <c r="T17" s="50">
        <f t="shared" si="2"/>
        <v>0</v>
      </c>
      <c r="U17" s="50">
        <f t="shared" si="3"/>
        <v>0</v>
      </c>
      <c r="V17" s="19">
        <f t="shared" si="4"/>
        <v>0</v>
      </c>
      <c r="W17" s="32">
        <f t="shared" si="5"/>
        <v>21.599999999999998</v>
      </c>
      <c r="X17" s="69" t="s">
        <v>43</v>
      </c>
      <c r="Y17" s="70"/>
      <c r="Z17" s="70"/>
      <c r="AA17" s="70"/>
      <c r="AB17" s="70"/>
      <c r="AC17" s="70"/>
      <c r="AD17" s="71"/>
    </row>
    <row r="18" spans="1:30" ht="11.25" customHeight="1">
      <c r="A18" s="65">
        <f t="shared" si="0"/>
        <v>2</v>
      </c>
      <c r="B18" s="66">
        <f t="shared" si="6"/>
        <v>46237</v>
      </c>
      <c r="C18" s="50"/>
      <c r="D18" s="50"/>
      <c r="E18" s="50"/>
      <c r="F18" s="50"/>
      <c r="G18" s="50"/>
      <c r="H18" s="50"/>
      <c r="I18" s="50"/>
      <c r="J18" s="50">
        <f t="shared" si="1"/>
        <v>0</v>
      </c>
      <c r="K18" s="50">
        <f t="shared" si="1"/>
        <v>0</v>
      </c>
      <c r="L18" s="67">
        <f t="shared" si="1"/>
        <v>21.36</v>
      </c>
      <c r="M18" s="1"/>
      <c r="N18" s="50">
        <f t="shared" si="2"/>
        <v>0</v>
      </c>
      <c r="O18" s="50">
        <f t="shared" si="2"/>
        <v>0</v>
      </c>
      <c r="P18" s="50">
        <f t="shared" si="2"/>
        <v>0</v>
      </c>
      <c r="Q18" s="50">
        <f t="shared" si="2"/>
        <v>0</v>
      </c>
      <c r="R18" s="50">
        <f t="shared" si="2"/>
        <v>0</v>
      </c>
      <c r="S18" s="50">
        <f t="shared" si="2"/>
        <v>0</v>
      </c>
      <c r="T18" s="50">
        <f t="shared" si="2"/>
        <v>0</v>
      </c>
      <c r="U18" s="50">
        <f t="shared" si="3"/>
        <v>0</v>
      </c>
      <c r="V18" s="19">
        <f t="shared" si="4"/>
        <v>0</v>
      </c>
      <c r="W18" s="32">
        <f t="shared" si="5"/>
        <v>21.599999999999998</v>
      </c>
      <c r="X18" s="72"/>
      <c r="Y18" s="37"/>
      <c r="Z18" s="37"/>
      <c r="AA18" s="37"/>
      <c r="AB18" s="37"/>
      <c r="AC18" s="37"/>
      <c r="AD18" s="73"/>
    </row>
    <row r="19" spans="1:30" ht="11.25" customHeight="1">
      <c r="A19" s="65">
        <f t="shared" si="0"/>
        <v>3</v>
      </c>
      <c r="B19" s="66">
        <f t="shared" si="6"/>
        <v>46238</v>
      </c>
      <c r="C19" s="50"/>
      <c r="D19" s="50"/>
      <c r="E19" s="50"/>
      <c r="F19" s="50"/>
      <c r="G19" s="50"/>
      <c r="H19" s="50"/>
      <c r="I19" s="50"/>
      <c r="J19" s="50">
        <f t="shared" si="1"/>
        <v>0</v>
      </c>
      <c r="K19" s="50">
        <f t="shared" si="1"/>
        <v>0</v>
      </c>
      <c r="L19" s="67">
        <f t="shared" si="1"/>
        <v>21.36</v>
      </c>
      <c r="M19" s="1"/>
      <c r="N19" s="50">
        <f t="shared" si="2"/>
        <v>0</v>
      </c>
      <c r="O19" s="50">
        <f t="shared" si="2"/>
        <v>0</v>
      </c>
      <c r="P19" s="50">
        <f t="shared" si="2"/>
        <v>0</v>
      </c>
      <c r="Q19" s="50">
        <f t="shared" si="2"/>
        <v>0</v>
      </c>
      <c r="R19" s="50">
        <f t="shared" si="2"/>
        <v>0</v>
      </c>
      <c r="S19" s="50">
        <f t="shared" si="2"/>
        <v>0</v>
      </c>
      <c r="T19" s="50">
        <f t="shared" si="2"/>
        <v>0</v>
      </c>
      <c r="U19" s="50">
        <f t="shared" si="3"/>
        <v>0</v>
      </c>
      <c r="V19" s="19">
        <f t="shared" si="4"/>
        <v>0</v>
      </c>
      <c r="W19" s="32">
        <f t="shared" si="5"/>
        <v>21.599999999999998</v>
      </c>
      <c r="X19" s="72"/>
      <c r="Y19" s="37"/>
      <c r="Z19" s="37"/>
      <c r="AA19" s="37"/>
      <c r="AB19" s="37"/>
      <c r="AC19" s="37"/>
      <c r="AD19" s="73"/>
    </row>
    <row r="20" spans="1:30" ht="11.25" customHeight="1">
      <c r="A20" s="65">
        <f t="shared" si="0"/>
        <v>4</v>
      </c>
      <c r="B20" s="66">
        <f t="shared" si="6"/>
        <v>46239</v>
      </c>
      <c r="C20" s="50"/>
      <c r="D20" s="50"/>
      <c r="E20" s="50"/>
      <c r="F20" s="50"/>
      <c r="G20" s="50"/>
      <c r="H20" s="50"/>
      <c r="I20" s="50"/>
      <c r="J20" s="50">
        <f t="shared" si="1"/>
        <v>0</v>
      </c>
      <c r="K20" s="50">
        <f t="shared" si="1"/>
        <v>0</v>
      </c>
      <c r="L20" s="67">
        <f t="shared" si="1"/>
        <v>21.36</v>
      </c>
      <c r="M20" s="1"/>
      <c r="N20" s="50">
        <f t="shared" si="2"/>
        <v>0</v>
      </c>
      <c r="O20" s="50">
        <f t="shared" si="2"/>
        <v>0</v>
      </c>
      <c r="P20" s="50">
        <f t="shared" si="2"/>
        <v>0</v>
      </c>
      <c r="Q20" s="50">
        <f t="shared" si="2"/>
        <v>0</v>
      </c>
      <c r="R20" s="50">
        <f t="shared" si="2"/>
        <v>0</v>
      </c>
      <c r="S20" s="50">
        <f t="shared" si="2"/>
        <v>0</v>
      </c>
      <c r="T20" s="50">
        <f t="shared" si="2"/>
        <v>0</v>
      </c>
      <c r="U20" s="50">
        <f t="shared" si="3"/>
        <v>0</v>
      </c>
      <c r="V20" s="19">
        <f t="shared" si="4"/>
        <v>0</v>
      </c>
      <c r="W20" s="32">
        <f t="shared" si="5"/>
        <v>21.599999999999998</v>
      </c>
      <c r="X20" s="72"/>
      <c r="Y20" s="37"/>
      <c r="Z20" s="37"/>
      <c r="AA20" s="37"/>
      <c r="AB20" s="37"/>
      <c r="AC20" s="37"/>
      <c r="AD20" s="73"/>
    </row>
    <row r="21" spans="1:30" ht="11.25" customHeight="1">
      <c r="A21" s="65">
        <f t="shared" si="0"/>
        <v>5</v>
      </c>
      <c r="B21" s="66">
        <f t="shared" si="6"/>
        <v>46240</v>
      </c>
      <c r="C21" s="50"/>
      <c r="D21" s="50"/>
      <c r="E21" s="50"/>
      <c r="F21" s="50"/>
      <c r="G21" s="50"/>
      <c r="H21" s="50"/>
      <c r="I21" s="50"/>
      <c r="J21" s="50">
        <f t="shared" si="1"/>
        <v>0</v>
      </c>
      <c r="K21" s="50">
        <f t="shared" si="1"/>
        <v>0</v>
      </c>
      <c r="L21" s="67">
        <f t="shared" si="1"/>
        <v>21.36</v>
      </c>
      <c r="N21" s="50">
        <f t="shared" si="2"/>
        <v>0</v>
      </c>
      <c r="O21" s="50">
        <f t="shared" si="2"/>
        <v>0</v>
      </c>
      <c r="P21" s="50">
        <f t="shared" si="2"/>
        <v>0</v>
      </c>
      <c r="Q21" s="50">
        <f t="shared" si="2"/>
        <v>0</v>
      </c>
      <c r="R21" s="50">
        <f t="shared" si="2"/>
        <v>0</v>
      </c>
      <c r="S21" s="50">
        <f t="shared" si="2"/>
        <v>0</v>
      </c>
      <c r="T21" s="50">
        <f t="shared" si="2"/>
        <v>0</v>
      </c>
      <c r="U21" s="50">
        <f t="shared" si="3"/>
        <v>0</v>
      </c>
      <c r="V21" s="19">
        <f t="shared" si="4"/>
        <v>0</v>
      </c>
      <c r="W21" s="32">
        <f t="shared" si="5"/>
        <v>21.599999999999998</v>
      </c>
      <c r="X21" s="72"/>
      <c r="Y21" s="37"/>
      <c r="Z21" s="37"/>
      <c r="AA21" s="37"/>
      <c r="AB21" s="37"/>
      <c r="AC21" s="37"/>
      <c r="AD21" s="73"/>
    </row>
    <row r="22" spans="1:30" ht="11.25" customHeight="1">
      <c r="A22" s="65">
        <f t="shared" si="0"/>
        <v>6</v>
      </c>
      <c r="B22" s="66">
        <f t="shared" si="6"/>
        <v>46241</v>
      </c>
      <c r="C22" s="50"/>
      <c r="D22" s="50"/>
      <c r="E22" s="50"/>
      <c r="F22" s="50"/>
      <c r="G22" s="50"/>
      <c r="H22" s="50"/>
      <c r="I22" s="50"/>
      <c r="J22" s="50">
        <f t="shared" si="1"/>
        <v>0</v>
      </c>
      <c r="K22" s="50">
        <f t="shared" si="1"/>
        <v>0</v>
      </c>
      <c r="L22" s="67">
        <f t="shared" si="1"/>
        <v>21.36</v>
      </c>
      <c r="M22" s="1"/>
      <c r="N22" s="50">
        <f t="shared" si="2"/>
        <v>0</v>
      </c>
      <c r="O22" s="50">
        <f t="shared" si="2"/>
        <v>0</v>
      </c>
      <c r="P22" s="50">
        <f t="shared" si="2"/>
        <v>0</v>
      </c>
      <c r="Q22" s="50">
        <f t="shared" si="2"/>
        <v>0</v>
      </c>
      <c r="R22" s="50">
        <f t="shared" si="2"/>
        <v>0</v>
      </c>
      <c r="S22" s="50">
        <f t="shared" si="2"/>
        <v>0</v>
      </c>
      <c r="T22" s="50">
        <f t="shared" si="2"/>
        <v>0</v>
      </c>
      <c r="U22" s="50">
        <f t="shared" si="3"/>
        <v>0</v>
      </c>
      <c r="V22" s="19">
        <f t="shared" si="4"/>
        <v>0</v>
      </c>
      <c r="W22" s="32">
        <f t="shared" si="5"/>
        <v>21.599999999999998</v>
      </c>
      <c r="X22" s="72"/>
      <c r="Y22" s="37"/>
      <c r="Z22" s="37"/>
      <c r="AA22" s="37"/>
      <c r="AB22" s="37"/>
      <c r="AC22" s="37"/>
      <c r="AD22" s="73"/>
    </row>
    <row r="23" spans="1:30" ht="11.25" customHeight="1">
      <c r="A23" s="65">
        <f t="shared" si="0"/>
        <v>7</v>
      </c>
      <c r="B23" s="66">
        <f t="shared" si="6"/>
        <v>46242</v>
      </c>
      <c r="C23" s="50"/>
      <c r="D23" s="50"/>
      <c r="E23" s="50"/>
      <c r="F23" s="50"/>
      <c r="G23" s="50"/>
      <c r="H23" s="50"/>
      <c r="I23" s="50"/>
      <c r="J23" s="50">
        <f t="shared" si="1"/>
        <v>0</v>
      </c>
      <c r="K23" s="50">
        <f t="shared" si="1"/>
        <v>0</v>
      </c>
      <c r="L23" s="67">
        <f t="shared" si="1"/>
        <v>21.36</v>
      </c>
      <c r="M23" s="1"/>
      <c r="N23" s="50">
        <f t="shared" si="2"/>
        <v>0</v>
      </c>
      <c r="O23" s="50">
        <f t="shared" si="2"/>
        <v>0</v>
      </c>
      <c r="P23" s="50">
        <f t="shared" si="2"/>
        <v>0</v>
      </c>
      <c r="Q23" s="50">
        <f t="shared" si="2"/>
        <v>0</v>
      </c>
      <c r="R23" s="50">
        <f t="shared" si="2"/>
        <v>0</v>
      </c>
      <c r="S23" s="50">
        <f t="shared" si="2"/>
        <v>0</v>
      </c>
      <c r="T23" s="50">
        <f t="shared" si="2"/>
        <v>0</v>
      </c>
      <c r="U23" s="50">
        <f t="shared" si="3"/>
        <v>0</v>
      </c>
      <c r="V23" s="19">
        <f t="shared" si="4"/>
        <v>0</v>
      </c>
      <c r="W23" s="32">
        <f t="shared" si="5"/>
        <v>21.599999999999998</v>
      </c>
      <c r="X23" s="72"/>
      <c r="Y23" s="37"/>
      <c r="Z23" s="37"/>
      <c r="AA23" s="37"/>
      <c r="AB23" s="37"/>
      <c r="AC23" s="37"/>
      <c r="AD23" s="73"/>
    </row>
    <row r="24" spans="1:30" ht="11.25" customHeight="1">
      <c r="A24" s="65">
        <f t="shared" si="0"/>
        <v>1</v>
      </c>
      <c r="B24" s="66">
        <f t="shared" si="6"/>
        <v>46243</v>
      </c>
      <c r="C24" s="50"/>
      <c r="D24" s="50"/>
      <c r="E24" s="50"/>
      <c r="F24" s="50"/>
      <c r="G24" s="50"/>
      <c r="H24" s="50"/>
      <c r="I24" s="50"/>
      <c r="J24" s="50">
        <f t="shared" si="1"/>
        <v>0</v>
      </c>
      <c r="K24" s="50">
        <f t="shared" si="1"/>
        <v>0</v>
      </c>
      <c r="L24" s="67">
        <f t="shared" si="1"/>
        <v>21.36</v>
      </c>
      <c r="M24" s="1"/>
      <c r="N24" s="50">
        <f t="shared" si="2"/>
        <v>0</v>
      </c>
      <c r="O24" s="50">
        <f t="shared" si="2"/>
        <v>0</v>
      </c>
      <c r="P24" s="50">
        <f t="shared" si="2"/>
        <v>0</v>
      </c>
      <c r="Q24" s="50">
        <f t="shared" si="2"/>
        <v>0</v>
      </c>
      <c r="R24" s="50">
        <f t="shared" si="2"/>
        <v>0</v>
      </c>
      <c r="S24" s="50">
        <f t="shared" si="2"/>
        <v>0</v>
      </c>
      <c r="T24" s="50">
        <f t="shared" si="2"/>
        <v>0</v>
      </c>
      <c r="U24" s="50">
        <f t="shared" si="3"/>
        <v>0</v>
      </c>
      <c r="V24" s="19">
        <f t="shared" si="4"/>
        <v>0</v>
      </c>
      <c r="W24" s="32">
        <f t="shared" si="5"/>
        <v>21.599999999999998</v>
      </c>
      <c r="X24" s="72"/>
      <c r="Y24" s="37"/>
      <c r="Z24" s="37"/>
      <c r="AA24" s="37"/>
      <c r="AB24" s="37"/>
      <c r="AC24" s="37"/>
      <c r="AD24" s="73"/>
    </row>
    <row r="25" spans="1:30" ht="11.25" customHeight="1">
      <c r="A25" s="65">
        <f t="shared" si="0"/>
        <v>2</v>
      </c>
      <c r="B25" s="66">
        <f t="shared" si="6"/>
        <v>46244</v>
      </c>
      <c r="C25" s="50"/>
      <c r="D25" s="50"/>
      <c r="E25" s="50"/>
      <c r="F25" s="50"/>
      <c r="G25" s="50"/>
      <c r="H25" s="50"/>
      <c r="I25" s="50"/>
      <c r="J25" s="50">
        <f t="shared" si="1"/>
        <v>0</v>
      </c>
      <c r="K25" s="50">
        <f t="shared" si="1"/>
        <v>0</v>
      </c>
      <c r="L25" s="67">
        <f t="shared" si="1"/>
        <v>21.36</v>
      </c>
      <c r="M25" s="1"/>
      <c r="N25" s="50">
        <f t="shared" si="2"/>
        <v>0</v>
      </c>
      <c r="O25" s="50">
        <f t="shared" si="2"/>
        <v>0</v>
      </c>
      <c r="P25" s="50">
        <f t="shared" si="2"/>
        <v>0</v>
      </c>
      <c r="Q25" s="50">
        <f t="shared" si="2"/>
        <v>0</v>
      </c>
      <c r="R25" s="50">
        <f t="shared" si="2"/>
        <v>0</v>
      </c>
      <c r="S25" s="50">
        <f t="shared" si="2"/>
        <v>0</v>
      </c>
      <c r="T25" s="50">
        <f t="shared" si="2"/>
        <v>0</v>
      </c>
      <c r="U25" s="50">
        <f t="shared" si="3"/>
        <v>0</v>
      </c>
      <c r="V25" s="19">
        <f t="shared" si="4"/>
        <v>0</v>
      </c>
      <c r="W25" s="32">
        <f t="shared" si="5"/>
        <v>21.599999999999998</v>
      </c>
      <c r="X25" s="72"/>
      <c r="Y25" s="37"/>
      <c r="Z25" s="37"/>
      <c r="AA25" s="37"/>
      <c r="AB25" s="37"/>
      <c r="AC25" s="37"/>
      <c r="AD25" s="73"/>
    </row>
    <row r="26" spans="1:30" ht="11.25" customHeight="1">
      <c r="A26" s="65">
        <f t="shared" si="0"/>
        <v>3</v>
      </c>
      <c r="B26" s="66">
        <f t="shared" si="6"/>
        <v>46245</v>
      </c>
      <c r="C26" s="50"/>
      <c r="D26" s="50"/>
      <c r="E26" s="50"/>
      <c r="F26" s="50"/>
      <c r="G26" s="50"/>
      <c r="H26" s="50"/>
      <c r="I26" s="50"/>
      <c r="J26" s="50">
        <f t="shared" si="1"/>
        <v>0</v>
      </c>
      <c r="K26" s="50">
        <f t="shared" si="1"/>
        <v>0</v>
      </c>
      <c r="L26" s="67">
        <f t="shared" si="1"/>
        <v>21.36</v>
      </c>
      <c r="M26" s="1"/>
      <c r="N26" s="50">
        <f t="shared" si="2"/>
        <v>0</v>
      </c>
      <c r="O26" s="50">
        <f t="shared" si="2"/>
        <v>0</v>
      </c>
      <c r="P26" s="50">
        <f t="shared" si="2"/>
        <v>0</v>
      </c>
      <c r="Q26" s="50">
        <f t="shared" si="2"/>
        <v>0</v>
      </c>
      <c r="R26" s="50">
        <f t="shared" si="2"/>
        <v>0</v>
      </c>
      <c r="S26" s="50">
        <f t="shared" si="2"/>
        <v>0</v>
      </c>
      <c r="T26" s="50">
        <f t="shared" si="2"/>
        <v>0</v>
      </c>
      <c r="U26" s="50">
        <f t="shared" si="3"/>
        <v>0</v>
      </c>
      <c r="V26" s="19">
        <f t="shared" si="4"/>
        <v>0</v>
      </c>
      <c r="W26" s="32">
        <f t="shared" si="5"/>
        <v>21.599999999999998</v>
      </c>
      <c r="X26" s="74"/>
      <c r="Y26" s="34"/>
      <c r="Z26" s="34"/>
      <c r="AA26" s="34"/>
      <c r="AB26" s="34"/>
      <c r="AC26" s="34"/>
      <c r="AD26" s="75"/>
    </row>
    <row r="27" spans="1:30" ht="11.25" customHeight="1">
      <c r="A27" s="65">
        <f t="shared" si="0"/>
        <v>4</v>
      </c>
      <c r="B27" s="66">
        <f t="shared" si="6"/>
        <v>46246</v>
      </c>
      <c r="C27" s="50"/>
      <c r="D27" s="50"/>
      <c r="E27" s="50"/>
      <c r="F27" s="50"/>
      <c r="G27" s="50"/>
      <c r="H27" s="50"/>
      <c r="I27" s="50"/>
      <c r="J27" s="50">
        <f t="shared" si="1"/>
        <v>0</v>
      </c>
      <c r="K27" s="50">
        <f t="shared" si="1"/>
        <v>0</v>
      </c>
      <c r="L27" s="67">
        <f t="shared" si="1"/>
        <v>21.36</v>
      </c>
      <c r="M27" s="1"/>
      <c r="N27" s="50">
        <f t="shared" si="2"/>
        <v>0</v>
      </c>
      <c r="O27" s="50">
        <f t="shared" si="2"/>
        <v>0</v>
      </c>
      <c r="P27" s="50">
        <f t="shared" si="2"/>
        <v>0</v>
      </c>
      <c r="Q27" s="50">
        <f t="shared" si="2"/>
        <v>0</v>
      </c>
      <c r="R27" s="50">
        <f t="shared" si="2"/>
        <v>0</v>
      </c>
      <c r="S27" s="50">
        <f t="shared" si="2"/>
        <v>0</v>
      </c>
      <c r="T27" s="50">
        <f t="shared" si="2"/>
        <v>0</v>
      </c>
      <c r="U27" s="50">
        <f t="shared" si="3"/>
        <v>0</v>
      </c>
      <c r="V27" s="19">
        <f t="shared" si="4"/>
        <v>0</v>
      </c>
      <c r="W27" s="32">
        <f t="shared" si="5"/>
        <v>21.599999999999998</v>
      </c>
    </row>
    <row r="28" spans="1:30" ht="11.25" customHeight="1">
      <c r="A28" s="65">
        <f t="shared" si="0"/>
        <v>5</v>
      </c>
      <c r="B28" s="66">
        <f t="shared" si="6"/>
        <v>46247</v>
      </c>
      <c r="C28" s="50"/>
      <c r="D28" s="50"/>
      <c r="E28" s="50"/>
      <c r="F28" s="50"/>
      <c r="G28" s="50"/>
      <c r="H28" s="50"/>
      <c r="I28" s="50"/>
      <c r="J28" s="50">
        <f t="shared" si="1"/>
        <v>0</v>
      </c>
      <c r="K28" s="50">
        <f t="shared" si="1"/>
        <v>0</v>
      </c>
      <c r="L28" s="67">
        <f t="shared" si="1"/>
        <v>21.36</v>
      </c>
      <c r="M28" s="1"/>
      <c r="N28" s="50">
        <f t="shared" si="2"/>
        <v>0</v>
      </c>
      <c r="O28" s="50">
        <f t="shared" si="2"/>
        <v>0</v>
      </c>
      <c r="P28" s="50">
        <f t="shared" si="2"/>
        <v>0</v>
      </c>
      <c r="Q28" s="50">
        <f t="shared" si="2"/>
        <v>0</v>
      </c>
      <c r="R28" s="50">
        <f t="shared" si="2"/>
        <v>0</v>
      </c>
      <c r="S28" s="50">
        <f t="shared" si="2"/>
        <v>0</v>
      </c>
      <c r="T28" s="50">
        <f t="shared" si="2"/>
        <v>0</v>
      </c>
      <c r="U28" s="50">
        <f t="shared" si="3"/>
        <v>0</v>
      </c>
      <c r="V28" s="19">
        <f t="shared" si="4"/>
        <v>0</v>
      </c>
      <c r="W28" s="32">
        <f t="shared" si="5"/>
        <v>21.599999999999998</v>
      </c>
      <c r="X28" s="8" t="s">
        <v>100</v>
      </c>
      <c r="Y28" s="9"/>
      <c r="Z28" s="9"/>
      <c r="AA28" s="9"/>
      <c r="AB28" s="9"/>
      <c r="AC28" s="9"/>
      <c r="AD28" s="10"/>
    </row>
    <row r="29" spans="1:30" ht="11.25" customHeight="1">
      <c r="A29" s="65">
        <f t="shared" si="0"/>
        <v>6</v>
      </c>
      <c r="B29" s="66">
        <f t="shared" si="6"/>
        <v>46248</v>
      </c>
      <c r="C29" s="50"/>
      <c r="D29" s="50"/>
      <c r="E29" s="50"/>
      <c r="F29" s="50"/>
      <c r="G29" s="50"/>
      <c r="H29" s="50"/>
      <c r="I29" s="50"/>
      <c r="J29" s="50">
        <f t="shared" si="1"/>
        <v>0</v>
      </c>
      <c r="K29" s="50">
        <f t="shared" si="1"/>
        <v>0</v>
      </c>
      <c r="L29" s="67">
        <f t="shared" si="1"/>
        <v>21.36</v>
      </c>
      <c r="M29" s="1"/>
      <c r="N29" s="50">
        <f t="shared" si="2"/>
        <v>0</v>
      </c>
      <c r="O29" s="50">
        <f t="shared" si="2"/>
        <v>0</v>
      </c>
      <c r="P29" s="50">
        <f t="shared" si="2"/>
        <v>0</v>
      </c>
      <c r="Q29" s="50">
        <f t="shared" si="2"/>
        <v>0</v>
      </c>
      <c r="R29" s="50">
        <f t="shared" si="2"/>
        <v>0</v>
      </c>
      <c r="S29" s="50">
        <f t="shared" si="2"/>
        <v>0</v>
      </c>
      <c r="T29" s="50">
        <f t="shared" si="2"/>
        <v>0</v>
      </c>
      <c r="U29" s="50">
        <f t="shared" si="3"/>
        <v>0</v>
      </c>
      <c r="V29" s="19">
        <f t="shared" si="4"/>
        <v>0</v>
      </c>
      <c r="W29" s="32">
        <f t="shared" si="5"/>
        <v>21.599999999999998</v>
      </c>
      <c r="X29" s="11" t="s">
        <v>49</v>
      </c>
      <c r="Y29" s="11" t="s">
        <v>50</v>
      </c>
      <c r="Z29" s="11" t="s">
        <v>51</v>
      </c>
      <c r="AA29" s="11" t="s">
        <v>52</v>
      </c>
      <c r="AB29" s="11" t="s">
        <v>53</v>
      </c>
      <c r="AC29" s="11" t="s">
        <v>54</v>
      </c>
      <c r="AD29" s="11" t="s">
        <v>55</v>
      </c>
    </row>
    <row r="30" spans="1:30" ht="11.25" customHeight="1">
      <c r="A30" s="65">
        <f t="shared" si="0"/>
        <v>7</v>
      </c>
      <c r="B30" s="66">
        <f t="shared" si="6"/>
        <v>46249</v>
      </c>
      <c r="C30" s="50"/>
      <c r="D30" s="50"/>
      <c r="E30" s="50"/>
      <c r="F30" s="50"/>
      <c r="G30" s="50"/>
      <c r="H30" s="50"/>
      <c r="I30" s="50"/>
      <c r="J30" s="50">
        <f t="shared" si="1"/>
        <v>0</v>
      </c>
      <c r="K30" s="50">
        <f t="shared" si="1"/>
        <v>0</v>
      </c>
      <c r="L30" s="67">
        <f t="shared" si="1"/>
        <v>21.36</v>
      </c>
      <c r="M30" s="1"/>
      <c r="N30" s="50">
        <f t="shared" si="2"/>
        <v>0</v>
      </c>
      <c r="O30" s="50">
        <f t="shared" si="2"/>
        <v>0</v>
      </c>
      <c r="P30" s="50">
        <f t="shared" si="2"/>
        <v>0</v>
      </c>
      <c r="Q30" s="50">
        <f t="shared" si="2"/>
        <v>0</v>
      </c>
      <c r="R30" s="50">
        <f t="shared" si="2"/>
        <v>0</v>
      </c>
      <c r="S30" s="50">
        <f t="shared" si="2"/>
        <v>0</v>
      </c>
      <c r="T30" s="50">
        <f t="shared" si="2"/>
        <v>0</v>
      </c>
      <c r="U30" s="50">
        <f t="shared" si="3"/>
        <v>0</v>
      </c>
      <c r="V30" s="19">
        <f t="shared" si="4"/>
        <v>0</v>
      </c>
      <c r="W30" s="32">
        <f t="shared" si="5"/>
        <v>21.599999999999998</v>
      </c>
      <c r="X30" s="1"/>
      <c r="Y30" s="1"/>
      <c r="Z30" s="1"/>
      <c r="AA30" s="1"/>
      <c r="AB30" s="1"/>
      <c r="AC30" s="12">
        <v>1</v>
      </c>
      <c r="AD30" s="12">
        <v>2</v>
      </c>
    </row>
    <row r="31" spans="1:30" ht="11.25" customHeight="1">
      <c r="A31" s="65">
        <f t="shared" si="0"/>
        <v>1</v>
      </c>
      <c r="B31" s="66">
        <f t="shared" si="6"/>
        <v>46250</v>
      </c>
      <c r="C31" s="50"/>
      <c r="D31" s="50"/>
      <c r="E31" s="50"/>
      <c r="F31" s="50"/>
      <c r="G31" s="50"/>
      <c r="H31" s="50"/>
      <c r="I31" s="50"/>
      <c r="J31" s="50">
        <f t="shared" si="1"/>
        <v>0</v>
      </c>
      <c r="K31" s="50">
        <f t="shared" si="1"/>
        <v>0</v>
      </c>
      <c r="L31" s="67">
        <f t="shared" si="1"/>
        <v>21.36</v>
      </c>
      <c r="M31" s="1"/>
      <c r="N31" s="50">
        <f t="shared" si="2"/>
        <v>0</v>
      </c>
      <c r="O31" s="50">
        <f t="shared" si="2"/>
        <v>0</v>
      </c>
      <c r="P31" s="50">
        <f t="shared" si="2"/>
        <v>0</v>
      </c>
      <c r="Q31" s="50">
        <f t="shared" si="2"/>
        <v>0</v>
      </c>
      <c r="R31" s="50">
        <f t="shared" si="2"/>
        <v>0</v>
      </c>
      <c r="S31" s="50">
        <f t="shared" si="2"/>
        <v>0</v>
      </c>
      <c r="T31" s="50">
        <f t="shared" si="2"/>
        <v>0</v>
      </c>
      <c r="U31" s="50">
        <f t="shared" si="3"/>
        <v>0</v>
      </c>
      <c r="V31" s="19">
        <f t="shared" si="4"/>
        <v>0</v>
      </c>
      <c r="W31" s="32">
        <f t="shared" si="5"/>
        <v>21.599999999999998</v>
      </c>
      <c r="X31" s="1">
        <v>3</v>
      </c>
      <c r="Y31" s="1">
        <v>4</v>
      </c>
      <c r="Z31" s="1">
        <v>5</v>
      </c>
      <c r="AA31" s="1">
        <v>6</v>
      </c>
      <c r="AB31" s="1">
        <v>7</v>
      </c>
      <c r="AC31" s="12">
        <v>8</v>
      </c>
      <c r="AD31" s="12">
        <v>9</v>
      </c>
    </row>
    <row r="32" spans="1:30" ht="11.25" customHeight="1">
      <c r="A32" s="65">
        <f t="shared" si="0"/>
        <v>2</v>
      </c>
      <c r="B32" s="66">
        <f t="shared" si="6"/>
        <v>46251</v>
      </c>
      <c r="C32" s="50"/>
      <c r="D32" s="50"/>
      <c r="E32" s="50"/>
      <c r="F32" s="50"/>
      <c r="G32" s="50"/>
      <c r="H32" s="50"/>
      <c r="I32" s="50"/>
      <c r="J32" s="50">
        <f t="shared" si="1"/>
        <v>0</v>
      </c>
      <c r="K32" s="50">
        <f t="shared" si="1"/>
        <v>0</v>
      </c>
      <c r="L32" s="67">
        <f t="shared" si="1"/>
        <v>21.36</v>
      </c>
      <c r="M32" s="1"/>
      <c r="N32" s="50">
        <f t="shared" si="2"/>
        <v>0</v>
      </c>
      <c r="O32" s="50">
        <f t="shared" si="2"/>
        <v>0</v>
      </c>
      <c r="P32" s="50">
        <f t="shared" si="2"/>
        <v>0</v>
      </c>
      <c r="Q32" s="50">
        <f t="shared" si="2"/>
        <v>0</v>
      </c>
      <c r="R32" s="50">
        <f t="shared" si="2"/>
        <v>0</v>
      </c>
      <c r="S32" s="50">
        <f t="shared" si="2"/>
        <v>0</v>
      </c>
      <c r="T32" s="50">
        <f t="shared" si="2"/>
        <v>0</v>
      </c>
      <c r="U32" s="50">
        <f t="shared" si="3"/>
        <v>0</v>
      </c>
      <c r="V32" s="19">
        <f t="shared" si="4"/>
        <v>0</v>
      </c>
      <c r="W32" s="32">
        <f t="shared" si="5"/>
        <v>21.599999999999998</v>
      </c>
      <c r="X32" s="1">
        <v>10</v>
      </c>
      <c r="Y32" s="1">
        <v>11</v>
      </c>
      <c r="Z32" s="1">
        <v>12</v>
      </c>
      <c r="AA32" s="1">
        <v>13</v>
      </c>
      <c r="AB32" s="1">
        <v>14</v>
      </c>
      <c r="AC32" s="12">
        <v>15</v>
      </c>
      <c r="AD32" s="12">
        <v>16</v>
      </c>
    </row>
    <row r="33" spans="1:30" ht="11.25" customHeight="1">
      <c r="A33" s="65">
        <f t="shared" si="0"/>
        <v>3</v>
      </c>
      <c r="B33" s="66">
        <f t="shared" si="6"/>
        <v>46252</v>
      </c>
      <c r="C33" s="50"/>
      <c r="D33" s="50"/>
      <c r="E33" s="50"/>
      <c r="F33" s="50"/>
      <c r="G33" s="50"/>
      <c r="H33" s="50"/>
      <c r="I33" s="50"/>
      <c r="J33" s="50">
        <f t="shared" si="1"/>
        <v>0</v>
      </c>
      <c r="K33" s="50">
        <f t="shared" si="1"/>
        <v>0</v>
      </c>
      <c r="L33" s="67">
        <f t="shared" si="1"/>
        <v>21.36</v>
      </c>
      <c r="M33" s="1"/>
      <c r="N33" s="50">
        <f t="shared" si="2"/>
        <v>0</v>
      </c>
      <c r="O33" s="50">
        <f t="shared" si="2"/>
        <v>0</v>
      </c>
      <c r="P33" s="50">
        <f t="shared" si="2"/>
        <v>0</v>
      </c>
      <c r="Q33" s="50">
        <f t="shared" si="2"/>
        <v>0</v>
      </c>
      <c r="R33" s="50">
        <f t="shared" si="2"/>
        <v>0</v>
      </c>
      <c r="S33" s="50">
        <f t="shared" si="2"/>
        <v>0</v>
      </c>
      <c r="T33" s="50">
        <f t="shared" si="2"/>
        <v>0</v>
      </c>
      <c r="U33" s="50">
        <f t="shared" si="3"/>
        <v>0</v>
      </c>
      <c r="V33" s="19">
        <f t="shared" si="4"/>
        <v>0</v>
      </c>
      <c r="W33" s="32">
        <f t="shared" si="5"/>
        <v>21.599999999999998</v>
      </c>
      <c r="X33" s="1">
        <v>17</v>
      </c>
      <c r="Y33" s="1">
        <v>18</v>
      </c>
      <c r="Z33" s="1">
        <v>19</v>
      </c>
      <c r="AA33" s="1">
        <v>20</v>
      </c>
      <c r="AB33" s="1">
        <v>21</v>
      </c>
      <c r="AC33" s="12">
        <v>22</v>
      </c>
      <c r="AD33" s="12">
        <v>23</v>
      </c>
    </row>
    <row r="34" spans="1:30" ht="11.25" customHeight="1">
      <c r="A34" s="65">
        <f t="shared" si="0"/>
        <v>4</v>
      </c>
      <c r="B34" s="66">
        <f t="shared" si="6"/>
        <v>46253</v>
      </c>
      <c r="C34" s="50"/>
      <c r="D34" s="50"/>
      <c r="E34" s="50"/>
      <c r="F34" s="50"/>
      <c r="G34" s="50"/>
      <c r="H34" s="50"/>
      <c r="I34" s="50"/>
      <c r="J34" s="50">
        <f t="shared" si="1"/>
        <v>0</v>
      </c>
      <c r="K34" s="50">
        <f t="shared" si="1"/>
        <v>0</v>
      </c>
      <c r="L34" s="67">
        <f t="shared" si="1"/>
        <v>21.36</v>
      </c>
      <c r="M34" s="1"/>
      <c r="N34" s="50">
        <f t="shared" si="2"/>
        <v>0</v>
      </c>
      <c r="O34" s="50">
        <f t="shared" si="2"/>
        <v>0</v>
      </c>
      <c r="P34" s="50">
        <f t="shared" si="2"/>
        <v>0</v>
      </c>
      <c r="Q34" s="50">
        <f t="shared" si="2"/>
        <v>0</v>
      </c>
      <c r="R34" s="50">
        <f t="shared" si="2"/>
        <v>0</v>
      </c>
      <c r="S34" s="50">
        <f t="shared" si="2"/>
        <v>0</v>
      </c>
      <c r="T34" s="50">
        <f t="shared" si="2"/>
        <v>0</v>
      </c>
      <c r="U34" s="50">
        <f t="shared" si="3"/>
        <v>0</v>
      </c>
      <c r="V34" s="19">
        <f t="shared" si="4"/>
        <v>0</v>
      </c>
      <c r="W34" s="32">
        <f t="shared" si="5"/>
        <v>21.599999999999998</v>
      </c>
      <c r="X34" s="1">
        <v>24</v>
      </c>
      <c r="Y34" s="1">
        <v>25</v>
      </c>
      <c r="Z34" s="1">
        <v>26</v>
      </c>
      <c r="AA34" s="1">
        <v>27</v>
      </c>
      <c r="AB34" s="1">
        <v>28</v>
      </c>
      <c r="AC34" s="12">
        <v>29</v>
      </c>
      <c r="AD34" s="12">
        <v>30</v>
      </c>
    </row>
    <row r="35" spans="1:30" ht="11.25" customHeight="1">
      <c r="A35" s="65">
        <f t="shared" si="0"/>
        <v>5</v>
      </c>
      <c r="B35" s="66">
        <f t="shared" si="6"/>
        <v>46254</v>
      </c>
      <c r="C35" s="50"/>
      <c r="D35" s="50"/>
      <c r="E35" s="50"/>
      <c r="F35" s="50"/>
      <c r="G35" s="50"/>
      <c r="H35" s="50"/>
      <c r="I35" s="50"/>
      <c r="J35" s="50">
        <f t="shared" si="1"/>
        <v>0</v>
      </c>
      <c r="K35" s="50">
        <f t="shared" si="1"/>
        <v>0</v>
      </c>
      <c r="L35" s="67">
        <f t="shared" si="1"/>
        <v>21.36</v>
      </c>
      <c r="M35" s="1"/>
      <c r="N35" s="50">
        <f t="shared" si="2"/>
        <v>0</v>
      </c>
      <c r="O35" s="50">
        <f t="shared" si="2"/>
        <v>0</v>
      </c>
      <c r="P35" s="50">
        <f t="shared" si="2"/>
        <v>0</v>
      </c>
      <c r="Q35" s="50">
        <f t="shared" si="2"/>
        <v>0</v>
      </c>
      <c r="R35" s="50">
        <f t="shared" si="2"/>
        <v>0</v>
      </c>
      <c r="S35" s="50">
        <f t="shared" si="2"/>
        <v>0</v>
      </c>
      <c r="T35" s="50">
        <f t="shared" si="2"/>
        <v>0</v>
      </c>
      <c r="U35" s="50">
        <f t="shared" si="3"/>
        <v>0</v>
      </c>
      <c r="V35" s="19">
        <f t="shared" si="4"/>
        <v>0</v>
      </c>
      <c r="W35" s="32">
        <f t="shared" si="5"/>
        <v>21.599999999999998</v>
      </c>
      <c r="X35" s="1">
        <v>31</v>
      </c>
      <c r="Y35" s="1"/>
      <c r="Z35" s="1"/>
      <c r="AA35" s="1"/>
      <c r="AB35" s="1"/>
      <c r="AC35" s="12"/>
      <c r="AD35" s="12"/>
    </row>
    <row r="36" spans="1:30" ht="11.25" customHeight="1">
      <c r="A36" s="65">
        <f t="shared" si="0"/>
        <v>6</v>
      </c>
      <c r="B36" s="66">
        <f t="shared" si="6"/>
        <v>46255</v>
      </c>
      <c r="C36" s="50"/>
      <c r="D36" s="50"/>
      <c r="E36" s="50"/>
      <c r="F36" s="50"/>
      <c r="G36" s="50"/>
      <c r="H36" s="50"/>
      <c r="I36" s="50"/>
      <c r="J36" s="50">
        <f t="shared" si="1"/>
        <v>0</v>
      </c>
      <c r="K36" s="50">
        <f t="shared" si="1"/>
        <v>0</v>
      </c>
      <c r="L36" s="67">
        <f t="shared" si="1"/>
        <v>21.36</v>
      </c>
      <c r="M36" s="1"/>
      <c r="N36" s="50">
        <f t="shared" si="2"/>
        <v>0</v>
      </c>
      <c r="O36" s="50">
        <f t="shared" si="2"/>
        <v>0</v>
      </c>
      <c r="P36" s="50">
        <f t="shared" si="2"/>
        <v>0</v>
      </c>
      <c r="Q36" s="50">
        <f t="shared" si="2"/>
        <v>0</v>
      </c>
      <c r="R36" s="50">
        <f t="shared" si="2"/>
        <v>0</v>
      </c>
      <c r="S36" s="50">
        <f t="shared" si="2"/>
        <v>0</v>
      </c>
      <c r="T36" s="50">
        <f t="shared" si="2"/>
        <v>0</v>
      </c>
      <c r="U36" s="50">
        <f t="shared" si="3"/>
        <v>0</v>
      </c>
      <c r="V36" s="19">
        <f t="shared" si="4"/>
        <v>0</v>
      </c>
      <c r="W36" s="32">
        <f t="shared" si="5"/>
        <v>21.599999999999998</v>
      </c>
    </row>
    <row r="37" spans="1:30" ht="11.25" customHeight="1">
      <c r="A37" s="65">
        <f t="shared" si="0"/>
        <v>7</v>
      </c>
      <c r="B37" s="66">
        <f t="shared" si="6"/>
        <v>46256</v>
      </c>
      <c r="C37" s="50"/>
      <c r="D37" s="50"/>
      <c r="E37" s="50"/>
      <c r="F37" s="50"/>
      <c r="G37" s="50"/>
      <c r="H37" s="50"/>
      <c r="I37" s="50"/>
      <c r="J37" s="50">
        <f t="shared" si="1"/>
        <v>0</v>
      </c>
      <c r="K37" s="50">
        <f t="shared" si="1"/>
        <v>0</v>
      </c>
      <c r="L37" s="67">
        <f t="shared" si="1"/>
        <v>21.36</v>
      </c>
      <c r="M37" s="1"/>
      <c r="N37" s="50">
        <f t="shared" si="2"/>
        <v>0</v>
      </c>
      <c r="O37" s="50">
        <f t="shared" si="2"/>
        <v>0</v>
      </c>
      <c r="P37" s="50">
        <f t="shared" si="2"/>
        <v>0</v>
      </c>
      <c r="Q37" s="50">
        <f t="shared" si="2"/>
        <v>0</v>
      </c>
      <c r="R37" s="50">
        <f t="shared" si="2"/>
        <v>0</v>
      </c>
      <c r="S37" s="50">
        <f t="shared" si="2"/>
        <v>0</v>
      </c>
      <c r="T37" s="50">
        <f t="shared" si="2"/>
        <v>0</v>
      </c>
      <c r="U37" s="50">
        <f t="shared" si="3"/>
        <v>0</v>
      </c>
      <c r="V37" s="19">
        <f t="shared" si="4"/>
        <v>0</v>
      </c>
      <c r="W37" s="32">
        <f t="shared" si="5"/>
        <v>21.599999999999998</v>
      </c>
    </row>
    <row r="38" spans="1:30" ht="11.25" customHeight="1">
      <c r="A38" s="65">
        <f t="shared" si="0"/>
        <v>1</v>
      </c>
      <c r="B38" s="66">
        <f t="shared" si="6"/>
        <v>46257</v>
      </c>
      <c r="C38" s="50"/>
      <c r="D38" s="50"/>
      <c r="E38" s="50"/>
      <c r="F38" s="50"/>
      <c r="G38" s="50"/>
      <c r="H38" s="50"/>
      <c r="I38" s="50"/>
      <c r="J38" s="50">
        <f t="shared" si="1"/>
        <v>0</v>
      </c>
      <c r="K38" s="50">
        <f t="shared" si="1"/>
        <v>0</v>
      </c>
      <c r="L38" s="67">
        <f t="shared" si="1"/>
        <v>21.36</v>
      </c>
      <c r="M38" s="1"/>
      <c r="N38" s="50">
        <f t="shared" si="2"/>
        <v>0</v>
      </c>
      <c r="O38" s="50">
        <f t="shared" si="2"/>
        <v>0</v>
      </c>
      <c r="P38" s="50">
        <f t="shared" si="2"/>
        <v>0</v>
      </c>
      <c r="Q38" s="50">
        <f t="shared" si="2"/>
        <v>0</v>
      </c>
      <c r="R38" s="50">
        <f t="shared" si="2"/>
        <v>0</v>
      </c>
      <c r="S38" s="50">
        <f t="shared" si="2"/>
        <v>0</v>
      </c>
      <c r="T38" s="50">
        <f t="shared" si="2"/>
        <v>0</v>
      </c>
      <c r="U38" s="50">
        <f t="shared" si="3"/>
        <v>0</v>
      </c>
      <c r="V38" s="19">
        <f t="shared" si="4"/>
        <v>0</v>
      </c>
      <c r="W38" s="32">
        <f t="shared" si="5"/>
        <v>21.599999999999998</v>
      </c>
    </row>
    <row r="39" spans="1:30" ht="11.25" customHeight="1">
      <c r="A39" s="65">
        <f t="shared" si="0"/>
        <v>2</v>
      </c>
      <c r="B39" s="66">
        <f t="shared" si="6"/>
        <v>46258</v>
      </c>
      <c r="C39" s="50"/>
      <c r="D39" s="50"/>
      <c r="E39" s="50"/>
      <c r="F39" s="50"/>
      <c r="G39" s="50"/>
      <c r="H39" s="50"/>
      <c r="I39" s="50"/>
      <c r="J39" s="50">
        <f t="shared" si="1"/>
        <v>0</v>
      </c>
      <c r="K39" s="50">
        <f t="shared" si="1"/>
        <v>0</v>
      </c>
      <c r="L39" s="67">
        <f t="shared" si="1"/>
        <v>21.36</v>
      </c>
      <c r="M39" s="1" t="s">
        <v>101</v>
      </c>
      <c r="N39" s="50">
        <f t="shared" si="2"/>
        <v>0</v>
      </c>
      <c r="O39" s="50">
        <f t="shared" si="2"/>
        <v>0</v>
      </c>
      <c r="P39" s="50">
        <f t="shared" si="2"/>
        <v>0</v>
      </c>
      <c r="Q39" s="50">
        <f t="shared" si="2"/>
        <v>0</v>
      </c>
      <c r="R39" s="50">
        <f t="shared" si="2"/>
        <v>0</v>
      </c>
      <c r="S39" s="50">
        <f t="shared" si="2"/>
        <v>0</v>
      </c>
      <c r="T39" s="50">
        <f t="shared" si="2"/>
        <v>0</v>
      </c>
      <c r="U39" s="50">
        <f t="shared" si="3"/>
        <v>0</v>
      </c>
      <c r="V39" s="19">
        <f t="shared" si="4"/>
        <v>0</v>
      </c>
      <c r="W39" s="32">
        <f t="shared" si="5"/>
        <v>21.599999999999998</v>
      </c>
    </row>
    <row r="40" spans="1:30" ht="11.25" customHeight="1">
      <c r="A40" s="65">
        <f t="shared" si="0"/>
        <v>3</v>
      </c>
      <c r="B40" s="66">
        <f t="shared" si="6"/>
        <v>46259</v>
      </c>
      <c r="C40" s="50"/>
      <c r="D40" s="50"/>
      <c r="E40" s="50"/>
      <c r="F40" s="50"/>
      <c r="G40" s="50"/>
      <c r="H40" s="50"/>
      <c r="I40" s="50"/>
      <c r="J40" s="50">
        <f t="shared" si="1"/>
        <v>0</v>
      </c>
      <c r="K40" s="50">
        <f t="shared" si="1"/>
        <v>0</v>
      </c>
      <c r="L40" s="67">
        <f t="shared" si="1"/>
        <v>21.36</v>
      </c>
      <c r="N40" s="50">
        <f t="shared" si="2"/>
        <v>0</v>
      </c>
      <c r="O40" s="50">
        <f t="shared" si="2"/>
        <v>0</v>
      </c>
      <c r="P40" s="50">
        <f t="shared" si="2"/>
        <v>0</v>
      </c>
      <c r="Q40" s="50">
        <f t="shared" si="2"/>
        <v>0</v>
      </c>
      <c r="R40" s="50">
        <f t="shared" si="2"/>
        <v>0</v>
      </c>
      <c r="S40" s="50">
        <f t="shared" si="2"/>
        <v>0</v>
      </c>
      <c r="T40" s="50">
        <f t="shared" si="2"/>
        <v>0</v>
      </c>
      <c r="U40" s="50">
        <f t="shared" si="3"/>
        <v>0</v>
      </c>
      <c r="V40" s="19">
        <f t="shared" si="4"/>
        <v>0</v>
      </c>
      <c r="W40" s="32">
        <f t="shared" si="5"/>
        <v>21.599999999999998</v>
      </c>
    </row>
    <row r="41" spans="1:30" ht="11.25" customHeight="1">
      <c r="A41" s="65">
        <f t="shared" si="0"/>
        <v>4</v>
      </c>
      <c r="B41" s="66">
        <f t="shared" si="6"/>
        <v>46260</v>
      </c>
      <c r="C41" s="50"/>
      <c r="D41" s="50"/>
      <c r="E41" s="50"/>
      <c r="F41" s="50"/>
      <c r="G41" s="50"/>
      <c r="H41" s="50"/>
      <c r="I41" s="50"/>
      <c r="J41" s="50">
        <f t="shared" si="1"/>
        <v>0</v>
      </c>
      <c r="K41" s="50">
        <f t="shared" si="1"/>
        <v>0</v>
      </c>
      <c r="L41" s="67">
        <f t="shared" si="1"/>
        <v>21.36</v>
      </c>
      <c r="M41" s="1"/>
      <c r="N41" s="50">
        <f t="shared" si="2"/>
        <v>0</v>
      </c>
      <c r="O41" s="50">
        <f t="shared" si="2"/>
        <v>0</v>
      </c>
      <c r="P41" s="50">
        <f t="shared" si="2"/>
        <v>0</v>
      </c>
      <c r="Q41" s="50">
        <f t="shared" si="2"/>
        <v>0</v>
      </c>
      <c r="R41" s="50">
        <f t="shared" si="2"/>
        <v>0</v>
      </c>
      <c r="S41" s="50">
        <f t="shared" si="2"/>
        <v>0</v>
      </c>
      <c r="T41" s="50">
        <f t="shared" si="2"/>
        <v>0</v>
      </c>
      <c r="U41" s="50">
        <f t="shared" si="3"/>
        <v>0</v>
      </c>
      <c r="V41" s="19">
        <f t="shared" si="4"/>
        <v>0</v>
      </c>
      <c r="W41" s="32">
        <f t="shared" si="5"/>
        <v>21.599999999999998</v>
      </c>
    </row>
    <row r="42" spans="1:30" s="46" customFormat="1" ht="11.25" customHeight="1">
      <c r="A42" s="65">
        <f t="shared" si="0"/>
        <v>5</v>
      </c>
      <c r="B42" s="66">
        <f t="shared" si="6"/>
        <v>46261</v>
      </c>
      <c r="C42" s="50"/>
      <c r="D42" s="50"/>
      <c r="E42" s="50"/>
      <c r="F42" s="50"/>
      <c r="G42" s="50"/>
      <c r="H42" s="50"/>
      <c r="I42" s="50"/>
      <c r="J42" s="50">
        <f t="shared" si="1"/>
        <v>0</v>
      </c>
      <c r="K42" s="50">
        <f t="shared" si="1"/>
        <v>0</v>
      </c>
      <c r="L42" s="67">
        <f t="shared" si="1"/>
        <v>21.36</v>
      </c>
      <c r="M42" s="1"/>
      <c r="N42" s="50">
        <f t="shared" si="2"/>
        <v>0</v>
      </c>
      <c r="O42" s="50">
        <f t="shared" si="2"/>
        <v>0</v>
      </c>
      <c r="P42" s="50">
        <f t="shared" si="2"/>
        <v>0</v>
      </c>
      <c r="Q42" s="50">
        <f t="shared" si="2"/>
        <v>0</v>
      </c>
      <c r="R42" s="50">
        <f t="shared" si="2"/>
        <v>0</v>
      </c>
      <c r="S42" s="50">
        <f t="shared" si="2"/>
        <v>0</v>
      </c>
      <c r="T42" s="50">
        <f t="shared" si="2"/>
        <v>0</v>
      </c>
      <c r="U42" s="50">
        <f t="shared" si="3"/>
        <v>0</v>
      </c>
      <c r="V42" s="45">
        <f t="shared" si="4"/>
        <v>0</v>
      </c>
      <c r="W42" s="60">
        <f t="shared" si="5"/>
        <v>21.599999999999998</v>
      </c>
    </row>
    <row r="43" spans="1:30" ht="11.25" customHeight="1">
      <c r="A43" s="65">
        <f t="shared" si="0"/>
        <v>6</v>
      </c>
      <c r="B43" s="66">
        <f t="shared" si="6"/>
        <v>46262</v>
      </c>
      <c r="C43" s="50"/>
      <c r="D43" s="50"/>
      <c r="E43" s="50"/>
      <c r="F43" s="50"/>
      <c r="G43" s="50"/>
      <c r="H43" s="50"/>
      <c r="I43" s="50"/>
      <c r="J43" s="50">
        <f t="shared" si="1"/>
        <v>0</v>
      </c>
      <c r="K43" s="50">
        <f t="shared" si="1"/>
        <v>0</v>
      </c>
      <c r="L43" s="67">
        <f t="shared" si="1"/>
        <v>21.36</v>
      </c>
      <c r="M43" s="1"/>
      <c r="N43" s="50">
        <f t="shared" si="2"/>
        <v>0</v>
      </c>
      <c r="O43" s="50">
        <f t="shared" si="2"/>
        <v>0</v>
      </c>
      <c r="P43" s="50">
        <f t="shared" si="2"/>
        <v>0</v>
      </c>
      <c r="Q43" s="50">
        <f t="shared" si="2"/>
        <v>0</v>
      </c>
      <c r="R43" s="50">
        <f t="shared" si="2"/>
        <v>0</v>
      </c>
      <c r="S43" s="50">
        <f t="shared" si="2"/>
        <v>0</v>
      </c>
      <c r="T43" s="50">
        <f t="shared" si="2"/>
        <v>0</v>
      </c>
      <c r="U43" s="50">
        <f t="shared" si="3"/>
        <v>0</v>
      </c>
      <c r="V43" s="19">
        <f t="shared" si="4"/>
        <v>0</v>
      </c>
      <c r="W43" s="32">
        <f t="shared" si="5"/>
        <v>21.599999999999998</v>
      </c>
    </row>
    <row r="44" spans="1:30" ht="11.25" customHeight="1">
      <c r="A44" s="65">
        <f t="shared" si="0"/>
        <v>7</v>
      </c>
      <c r="B44" s="66">
        <f t="shared" si="6"/>
        <v>46263</v>
      </c>
      <c r="C44" s="50"/>
      <c r="D44" s="50"/>
      <c r="E44" s="50"/>
      <c r="F44" s="50"/>
      <c r="G44" s="50"/>
      <c r="H44" s="50"/>
      <c r="I44" s="50"/>
      <c r="J44" s="50">
        <f t="shared" si="1"/>
        <v>0</v>
      </c>
      <c r="K44" s="50">
        <f t="shared" si="1"/>
        <v>0</v>
      </c>
      <c r="L44" s="67">
        <f t="shared" si="1"/>
        <v>21.36</v>
      </c>
      <c r="M44" s="1"/>
      <c r="N44" s="50">
        <f t="shared" si="2"/>
        <v>0</v>
      </c>
      <c r="O44" s="50">
        <f t="shared" si="2"/>
        <v>0</v>
      </c>
      <c r="P44" s="50">
        <f t="shared" si="2"/>
        <v>0</v>
      </c>
      <c r="Q44" s="50">
        <f t="shared" si="2"/>
        <v>0</v>
      </c>
      <c r="R44" s="50">
        <f t="shared" si="2"/>
        <v>0</v>
      </c>
      <c r="S44" s="50">
        <f t="shared" si="2"/>
        <v>0</v>
      </c>
      <c r="T44" s="50">
        <f t="shared" si="2"/>
        <v>0</v>
      </c>
      <c r="U44" s="50">
        <f t="shared" si="3"/>
        <v>0</v>
      </c>
      <c r="V44" s="19">
        <f t="shared" si="4"/>
        <v>0</v>
      </c>
      <c r="W44" s="32">
        <f t="shared" si="5"/>
        <v>21.599999999999998</v>
      </c>
    </row>
    <row r="45" spans="1:30" ht="11.25" customHeight="1">
      <c r="A45" s="65">
        <f t="shared" si="0"/>
        <v>1</v>
      </c>
      <c r="B45" s="66">
        <f t="shared" si="6"/>
        <v>46264</v>
      </c>
      <c r="C45" s="50"/>
      <c r="D45" s="50"/>
      <c r="E45" s="50"/>
      <c r="F45" s="50"/>
      <c r="G45" s="50"/>
      <c r="H45" s="50"/>
      <c r="I45" s="50"/>
      <c r="J45" s="50">
        <f t="shared" si="1"/>
        <v>0</v>
      </c>
      <c r="K45" s="50">
        <f t="shared" si="1"/>
        <v>0</v>
      </c>
      <c r="L45" s="67">
        <f t="shared" si="1"/>
        <v>21.36</v>
      </c>
      <c r="M45" s="1"/>
      <c r="N45" s="50">
        <f t="shared" si="2"/>
        <v>0</v>
      </c>
      <c r="O45" s="50">
        <f t="shared" si="2"/>
        <v>0</v>
      </c>
      <c r="P45" s="50">
        <f t="shared" si="2"/>
        <v>0</v>
      </c>
      <c r="Q45" s="50">
        <f t="shared" si="2"/>
        <v>0</v>
      </c>
      <c r="R45" s="50">
        <f t="shared" si="2"/>
        <v>0</v>
      </c>
      <c r="S45" s="50">
        <f t="shared" si="2"/>
        <v>0</v>
      </c>
      <c r="T45" s="50">
        <f t="shared" si="2"/>
        <v>0</v>
      </c>
      <c r="U45" s="50">
        <f t="shared" si="3"/>
        <v>0</v>
      </c>
      <c r="V45" s="19">
        <f t="shared" si="4"/>
        <v>0</v>
      </c>
      <c r="W45" s="32">
        <f t="shared" si="5"/>
        <v>21.599999999999998</v>
      </c>
    </row>
    <row r="46" spans="1:30" ht="11.25" customHeight="1">
      <c r="A46" s="65">
        <f t="shared" si="0"/>
        <v>2</v>
      </c>
      <c r="B46" s="66">
        <f t="shared" si="6"/>
        <v>46265</v>
      </c>
      <c r="C46" s="50"/>
      <c r="D46" s="50"/>
      <c r="E46" s="50"/>
      <c r="F46" s="50"/>
      <c r="G46" s="50"/>
      <c r="H46" s="50"/>
      <c r="I46" s="50"/>
      <c r="J46" s="50">
        <f t="shared" si="1"/>
        <v>0</v>
      </c>
      <c r="K46" s="50">
        <f t="shared" si="1"/>
        <v>0</v>
      </c>
      <c r="L46" s="67">
        <f t="shared" si="1"/>
        <v>21.36</v>
      </c>
      <c r="M46" s="1"/>
      <c r="N46" s="50">
        <f t="shared" si="2"/>
        <v>0</v>
      </c>
      <c r="O46" s="50">
        <f t="shared" si="2"/>
        <v>0</v>
      </c>
      <c r="P46" s="50">
        <f t="shared" si="2"/>
        <v>0</v>
      </c>
      <c r="Q46" s="50">
        <f t="shared" si="2"/>
        <v>0</v>
      </c>
      <c r="R46" s="50">
        <f t="shared" si="2"/>
        <v>0</v>
      </c>
      <c r="S46" s="50">
        <f t="shared" si="2"/>
        <v>0</v>
      </c>
      <c r="T46" s="50">
        <f t="shared" si="2"/>
        <v>0</v>
      </c>
      <c r="U46" s="50">
        <f t="shared" si="3"/>
        <v>0</v>
      </c>
      <c r="V46" s="19">
        <f t="shared" si="4"/>
        <v>0</v>
      </c>
      <c r="W46" s="32">
        <f t="shared" si="5"/>
        <v>21.599999999999998</v>
      </c>
    </row>
    <row r="47" spans="1:30" ht="11.25" customHeight="1" thickBot="1"/>
    <row r="48" spans="1:30" ht="11.25" customHeight="1" thickBot="1">
      <c r="A48" s="5" t="s">
        <v>58</v>
      </c>
      <c r="C48" s="38">
        <f>L46</f>
        <v>21.36</v>
      </c>
      <c r="E48" t="s">
        <v>59</v>
      </c>
      <c r="I48" s="20">
        <f>(U9/12)/((F9*4.35)+C48)</f>
        <v>0</v>
      </c>
      <c r="J48" s="39" t="s">
        <v>60</v>
      </c>
      <c r="K48" s="40" t="e">
        <f>I48/U10</f>
        <v>#DIV/0!</v>
      </c>
      <c r="L48" t="s">
        <v>61</v>
      </c>
      <c r="U48" s="42" t="e">
        <f>C48*U10</f>
        <v>#DIV/0!</v>
      </c>
      <c r="X48" t="s">
        <v>62</v>
      </c>
    </row>
    <row r="49" spans="1:30" ht="11.25" customHeight="1">
      <c r="C49" s="20"/>
      <c r="D49" s="39"/>
      <c r="E49" s="40"/>
      <c r="J49" s="41"/>
    </row>
    <row r="50" spans="1:30" ht="11.25" customHeight="1">
      <c r="A50" s="14" t="s">
        <v>1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  <row r="51" spans="1:30" ht="11.25" customHeight="1">
      <c r="A51" s="14" t="s">
        <v>102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</row>
  </sheetData>
  <mergeCells count="3">
    <mergeCell ref="C14:D14"/>
    <mergeCell ref="E14:F14"/>
    <mergeCell ref="G14:H14"/>
  </mergeCells>
  <conditionalFormatting sqref="M45">
    <cfRule type="expression" dxfId="27" priority="110" stopIfTrue="1">
      <formula>IF(($A41=7),TRUE,FALSE)</formula>
    </cfRule>
    <cfRule type="expression" dxfId="26" priority="112" stopIfTrue="1">
      <formula>IF(($A41=1),TRUE,FALSE)</formula>
    </cfRule>
    <cfRule type="expression" dxfId="25" priority="114" stopIfTrue="1">
      <formula>IF(($A40=7),TRUE,FALSE)</formula>
    </cfRule>
    <cfRule type="expression" dxfId="24" priority="116" stopIfTrue="1">
      <formula>IF(($A40=1),TRUE,FALSE)</formula>
    </cfRule>
  </conditionalFormatting>
  <conditionalFormatting sqref="M45:M46">
    <cfRule type="expression" dxfId="23" priority="1" stopIfTrue="1">
      <formula>IF(($A45=7),TRUE,FALSE)</formula>
    </cfRule>
    <cfRule type="expression" dxfId="22" priority="2" stopIfTrue="1">
      <formula>IF(($A45=1),TRUE,FALSE)</formula>
    </cfRule>
  </conditionalFormatting>
  <conditionalFormatting sqref="N16:U16 A16:K46 M17:U20 N21:U22 M23:U39 N40:U46">
    <cfRule type="expression" dxfId="21" priority="3" stopIfTrue="1">
      <formula>IF(($A16=7),TRUE,FALSE)</formula>
    </cfRule>
    <cfRule type="expression" dxfId="20" priority="4" stopIfTrue="1">
      <formula>IF(($A16=1),TRUE,FALSE)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4"/>
  </sheetPr>
  <dimension ref="A1:AD50"/>
  <sheetViews>
    <sheetView zoomScaleNormal="100" workbookViewId="0">
      <selection activeCell="Z35" sqref="Z35"/>
    </sheetView>
  </sheetViews>
  <sheetFormatPr defaultRowHeight="12.6"/>
  <cols>
    <col min="1" max="1" width="10.7109375" customWidth="1"/>
    <col min="2" max="2" width="9.7109375" customWidth="1"/>
    <col min="3" max="8" width="7" customWidth="1"/>
    <col min="9" max="9" width="12" customWidth="1"/>
    <col min="10" max="10" width="12.28515625" customWidth="1"/>
    <col min="11" max="12" width="12.140625" customWidth="1"/>
    <col min="13" max="13" width="27.140625" customWidth="1"/>
    <col min="14" max="20" width="7" hidden="1" customWidth="1"/>
    <col min="21" max="21" width="8.5703125" customWidth="1"/>
    <col min="22" max="22" width="7" hidden="1" customWidth="1"/>
    <col min="23" max="23" width="7.85546875" hidden="1" customWidth="1"/>
    <col min="24" max="30" width="4.140625" customWidth="1"/>
  </cols>
  <sheetData>
    <row r="1" spans="1:30" ht="18.75" customHeight="1">
      <c r="A1" s="13" t="s">
        <v>0</v>
      </c>
    </row>
    <row r="2" spans="1:30" ht="11.25" customHeight="1"/>
    <row r="3" spans="1:30" ht="11.25" customHeight="1">
      <c r="A3" s="14" t="s">
        <v>1</v>
      </c>
      <c r="B3" s="14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 t="s">
        <v>64</v>
      </c>
      <c r="V3" s="14"/>
      <c r="W3" s="14"/>
      <c r="X3" s="14"/>
      <c r="Y3" s="14"/>
      <c r="Z3" s="14"/>
      <c r="AA3" s="14"/>
      <c r="AB3" s="14"/>
      <c r="AC3" s="14"/>
      <c r="AD3" s="14"/>
    </row>
    <row r="4" spans="1:30" ht="11.25" customHeight="1">
      <c r="A4" s="14"/>
      <c r="B4" s="14" t="s">
        <v>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 t="s">
        <v>65</v>
      </c>
      <c r="V4" s="14"/>
      <c r="W4" s="14"/>
      <c r="X4" s="14"/>
      <c r="Y4" s="14"/>
      <c r="Z4" s="14"/>
      <c r="AA4" s="14"/>
      <c r="AB4" s="14"/>
      <c r="AC4" s="14"/>
      <c r="AD4" s="14"/>
    </row>
    <row r="5" spans="1:30" ht="11.25" customHeight="1">
      <c r="A5" s="14"/>
      <c r="B5" s="14" t="s">
        <v>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 t="s">
        <v>66</v>
      </c>
      <c r="V5" s="14"/>
      <c r="W5" s="14"/>
      <c r="X5" s="14"/>
      <c r="Y5" s="14"/>
      <c r="Z5" s="14"/>
      <c r="AA5" s="14"/>
      <c r="AB5" s="14"/>
      <c r="AC5" s="14"/>
      <c r="AD5" s="14"/>
    </row>
    <row r="6" spans="1:30" ht="11.25" customHeight="1">
      <c r="A6" s="14"/>
      <c r="B6" s="14" t="s">
        <v>67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 t="s">
        <v>68</v>
      </c>
      <c r="V6" s="14"/>
      <c r="W6" s="14"/>
      <c r="X6" s="14"/>
      <c r="Y6" s="14"/>
      <c r="Z6" s="14"/>
      <c r="AA6" s="14"/>
      <c r="AB6" s="14"/>
      <c r="AC6" s="14"/>
      <c r="AD6" s="14"/>
    </row>
    <row r="7" spans="1:30" ht="11.25" customHeight="1">
      <c r="A7" s="14"/>
      <c r="B7" s="14" t="s">
        <v>9</v>
      </c>
      <c r="C7" s="14"/>
      <c r="D7" s="14"/>
      <c r="E7" s="14"/>
      <c r="F7" s="14"/>
      <c r="G7" s="14"/>
      <c r="H7" s="14"/>
      <c r="I7" s="14"/>
      <c r="J7" s="15" t="s">
        <v>10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 t="s">
        <v>69</v>
      </c>
      <c r="V7" s="14"/>
      <c r="W7" s="14"/>
      <c r="X7" s="14"/>
      <c r="Y7" s="14"/>
      <c r="Z7" s="14"/>
      <c r="AA7" s="14"/>
      <c r="AB7" s="14"/>
      <c r="AC7" s="14"/>
      <c r="AD7" s="14"/>
    </row>
    <row r="8" spans="1:30" ht="11.25" customHeight="1">
      <c r="J8" s="16" t="s">
        <v>10</v>
      </c>
    </row>
    <row r="9" spans="1:30" ht="11.25" customHeight="1">
      <c r="A9" t="s">
        <v>73</v>
      </c>
      <c r="F9" s="7">
        <f>'December 25'!F9</f>
        <v>0</v>
      </c>
      <c r="J9" s="16" t="s">
        <v>10</v>
      </c>
      <c r="M9" t="s">
        <v>80</v>
      </c>
      <c r="N9" s="17"/>
      <c r="U9" s="18">
        <f>'Aug 26'!U9</f>
        <v>0</v>
      </c>
      <c r="X9" t="s">
        <v>14</v>
      </c>
    </row>
    <row r="10" spans="1:30" ht="11.25" customHeight="1">
      <c r="A10" t="s">
        <v>15</v>
      </c>
      <c r="F10" s="19">
        <f>(N10-TRUNC(N10,0))*0.6+TRUNC(N10)</f>
        <v>0</v>
      </c>
      <c r="H10" s="19"/>
      <c r="J10" s="16" t="s">
        <v>10</v>
      </c>
      <c r="M10" t="s">
        <v>16</v>
      </c>
      <c r="N10" s="19">
        <f>F9/5</f>
        <v>0</v>
      </c>
      <c r="U10" s="20" t="e">
        <f>U9/(F9*52.18)</f>
        <v>#DIV/0!</v>
      </c>
      <c r="AB10" t="s">
        <v>17</v>
      </c>
    </row>
    <row r="11" spans="1:30" ht="11.25" customHeight="1">
      <c r="J11" s="16" t="s">
        <v>10</v>
      </c>
    </row>
    <row r="12" spans="1:30" ht="11.25" customHeight="1">
      <c r="A12" s="21" t="s">
        <v>18</v>
      </c>
      <c r="B12" s="22">
        <v>46266</v>
      </c>
      <c r="C12" s="14"/>
      <c r="D12" s="14"/>
      <c r="E12" s="14"/>
      <c r="F12" s="23"/>
      <c r="G12" s="14"/>
      <c r="H12" s="23"/>
      <c r="I12" s="24" t="s">
        <v>19</v>
      </c>
      <c r="J12" s="25">
        <f>'Aug 26'!C48</f>
        <v>21.36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 t="s">
        <v>20</v>
      </c>
      <c r="V12" s="14"/>
      <c r="W12" s="14"/>
      <c r="X12" s="14"/>
      <c r="Y12" s="14"/>
      <c r="Z12" s="14"/>
      <c r="AA12" s="14"/>
      <c r="AB12" s="14"/>
      <c r="AC12" s="14"/>
      <c r="AD12" s="14"/>
    </row>
    <row r="13" spans="1:30" ht="11.25" customHeight="1">
      <c r="A13" s="14"/>
      <c r="B13" s="14"/>
      <c r="C13" s="14"/>
      <c r="D13" s="14"/>
      <c r="E13" s="14"/>
      <c r="F13" s="14"/>
      <c r="G13" s="14"/>
      <c r="H13" s="14"/>
      <c r="I13" s="15"/>
      <c r="J13" s="14"/>
      <c r="K13" s="15" t="s">
        <v>21</v>
      </c>
      <c r="L13" s="15" t="s">
        <v>22</v>
      </c>
      <c r="M13" s="14"/>
      <c r="N13" s="14"/>
      <c r="O13" s="14"/>
      <c r="P13" s="14"/>
      <c r="Q13" s="14"/>
      <c r="R13" s="14"/>
      <c r="S13" s="14"/>
      <c r="T13" s="14"/>
      <c r="U13" s="14" t="s">
        <v>23</v>
      </c>
      <c r="V13" s="14"/>
      <c r="W13" s="14"/>
      <c r="X13" s="14"/>
      <c r="Y13" s="14"/>
      <c r="Z13" s="14"/>
      <c r="AA13" s="14"/>
      <c r="AB13" s="14"/>
      <c r="AC13" s="14"/>
      <c r="AD13" s="14"/>
    </row>
    <row r="14" spans="1:30" ht="11.25" customHeight="1">
      <c r="A14" s="14"/>
      <c r="B14" s="14"/>
      <c r="C14" s="80" t="s">
        <v>24</v>
      </c>
      <c r="D14" s="80"/>
      <c r="E14" s="80" t="s">
        <v>25</v>
      </c>
      <c r="F14" s="80"/>
      <c r="G14" s="80" t="s">
        <v>26</v>
      </c>
      <c r="H14" s="80"/>
      <c r="I14" s="15" t="s">
        <v>27</v>
      </c>
      <c r="J14" s="15" t="s">
        <v>28</v>
      </c>
      <c r="K14" s="15" t="s">
        <v>29</v>
      </c>
      <c r="L14" s="15" t="s">
        <v>30</v>
      </c>
      <c r="M14" s="14"/>
      <c r="N14" s="14"/>
      <c r="O14" s="14"/>
      <c r="P14" s="14"/>
      <c r="Q14" s="14"/>
      <c r="R14" s="14"/>
      <c r="S14" s="14"/>
      <c r="T14" s="14"/>
      <c r="U14" s="14" t="s">
        <v>31</v>
      </c>
      <c r="V14" s="14"/>
      <c r="W14" s="14"/>
      <c r="X14" s="14"/>
      <c r="Y14" s="14"/>
      <c r="Z14" s="14"/>
      <c r="AA14" s="14"/>
      <c r="AB14" s="14"/>
      <c r="AC14" s="14"/>
      <c r="AD14" s="14"/>
    </row>
    <row r="15" spans="1:30" ht="11.25" customHeight="1">
      <c r="A15" s="26" t="s">
        <v>32</v>
      </c>
      <c r="B15" s="26" t="s">
        <v>33</v>
      </c>
      <c r="C15" s="27" t="s">
        <v>34</v>
      </c>
      <c r="D15" s="27" t="s">
        <v>35</v>
      </c>
      <c r="E15" s="27" t="s">
        <v>34</v>
      </c>
      <c r="F15" s="27" t="s">
        <v>35</v>
      </c>
      <c r="G15" s="27" t="s">
        <v>34</v>
      </c>
      <c r="H15" s="27" t="s">
        <v>35</v>
      </c>
      <c r="I15" s="27" t="s">
        <v>36</v>
      </c>
      <c r="J15" s="27" t="s">
        <v>29</v>
      </c>
      <c r="K15" s="27" t="s">
        <v>37</v>
      </c>
      <c r="L15" s="27" t="s">
        <v>38</v>
      </c>
      <c r="M15" s="26" t="s">
        <v>39</v>
      </c>
      <c r="N15" s="26"/>
      <c r="O15" s="26"/>
      <c r="P15" s="26"/>
      <c r="Q15" s="26"/>
      <c r="R15" s="26"/>
      <c r="S15" s="26"/>
      <c r="T15" s="26"/>
      <c r="U15" s="26" t="s">
        <v>40</v>
      </c>
      <c r="V15" s="28">
        <f>0</f>
        <v>0</v>
      </c>
      <c r="W15" s="28">
        <f>(J12-TRUNC(J12,0))/0.6+TRUNC(J12)</f>
        <v>21.599999999999998</v>
      </c>
      <c r="X15" s="26"/>
      <c r="Y15" s="26"/>
      <c r="Z15" s="26"/>
      <c r="AA15" s="26"/>
      <c r="AB15" s="26"/>
      <c r="AC15" s="26"/>
      <c r="AD15" s="26"/>
    </row>
    <row r="16" spans="1:30" ht="11.25" customHeight="1">
      <c r="A16" s="65">
        <f t="shared" ref="A16:A45" si="0">WEEKDAY(B16,1)</f>
        <v>3</v>
      </c>
      <c r="B16" s="66">
        <f>B12</f>
        <v>46266</v>
      </c>
      <c r="C16" s="50"/>
      <c r="D16" s="50"/>
      <c r="E16" s="50"/>
      <c r="F16" s="50"/>
      <c r="G16" s="50"/>
      <c r="H16" s="50"/>
      <c r="I16" s="50"/>
      <c r="J16" s="50">
        <f t="shared" ref="J16:L45" si="1">(U16-TRUNC(U16,0))*0.6+TRUNC(U16)</f>
        <v>0</v>
      </c>
      <c r="K16" s="50">
        <f t="shared" si="1"/>
        <v>0</v>
      </c>
      <c r="L16" s="67">
        <f t="shared" si="1"/>
        <v>21.36</v>
      </c>
      <c r="M16" s="1"/>
      <c r="N16" s="50">
        <f t="shared" ref="N16:T45" si="2">(C16-TRUNC(C16,0))/0.6+TRUNC(C16)</f>
        <v>0</v>
      </c>
      <c r="O16" s="50">
        <f t="shared" si="2"/>
        <v>0</v>
      </c>
      <c r="P16" s="50">
        <f t="shared" si="2"/>
        <v>0</v>
      </c>
      <c r="Q16" s="50">
        <f t="shared" si="2"/>
        <v>0</v>
      </c>
      <c r="R16" s="50">
        <f t="shared" si="2"/>
        <v>0</v>
      </c>
      <c r="S16" s="50">
        <f t="shared" si="2"/>
        <v>0</v>
      </c>
      <c r="T16" s="50">
        <f t="shared" si="2"/>
        <v>0</v>
      </c>
      <c r="U16" s="50">
        <f t="shared" ref="U16:U45" si="3">O16-N16+Q16-P16+S16-R16+T16</f>
        <v>0</v>
      </c>
      <c r="V16" s="19">
        <f t="shared" ref="V16:V45" si="4">V15+U16</f>
        <v>0</v>
      </c>
      <c r="W16" s="32">
        <f t="shared" ref="W16:W45" si="5">IF(OR(WEEKDAY(B16)=1,WEEKDAY(B16)=7),U16+W15,(U16-($F$9/5))+W15)</f>
        <v>21.599999999999998</v>
      </c>
      <c r="X16" s="44"/>
      <c r="Y16" s="44"/>
      <c r="Z16" s="44"/>
      <c r="AA16" s="44"/>
      <c r="AB16" s="44"/>
      <c r="AC16" s="44"/>
      <c r="AD16" s="44"/>
    </row>
    <row r="17" spans="1:30" ht="11.25" customHeight="1">
      <c r="A17" s="65">
        <f t="shared" si="0"/>
        <v>4</v>
      </c>
      <c r="B17" s="66">
        <f t="shared" ref="B17:B45" si="6">B16+1</f>
        <v>46267</v>
      </c>
      <c r="C17" s="50"/>
      <c r="D17" s="50"/>
      <c r="E17" s="50"/>
      <c r="F17" s="50"/>
      <c r="G17" s="50"/>
      <c r="H17" s="50"/>
      <c r="I17" s="50"/>
      <c r="J17" s="50">
        <f t="shared" si="1"/>
        <v>0</v>
      </c>
      <c r="K17" s="50">
        <f t="shared" si="1"/>
        <v>0</v>
      </c>
      <c r="L17" s="67">
        <f t="shared" si="1"/>
        <v>21.36</v>
      </c>
      <c r="M17" s="1"/>
      <c r="N17" s="50">
        <f t="shared" si="2"/>
        <v>0</v>
      </c>
      <c r="O17" s="50">
        <f t="shared" si="2"/>
        <v>0</v>
      </c>
      <c r="P17" s="50">
        <f t="shared" si="2"/>
        <v>0</v>
      </c>
      <c r="Q17" s="50">
        <f t="shared" si="2"/>
        <v>0</v>
      </c>
      <c r="R17" s="50">
        <f t="shared" si="2"/>
        <v>0</v>
      </c>
      <c r="S17" s="50">
        <f t="shared" si="2"/>
        <v>0</v>
      </c>
      <c r="T17" s="50">
        <f t="shared" si="2"/>
        <v>0</v>
      </c>
      <c r="U17" s="50">
        <f t="shared" si="3"/>
        <v>0</v>
      </c>
      <c r="V17" s="19">
        <f t="shared" si="4"/>
        <v>0</v>
      </c>
      <c r="W17" s="32">
        <f t="shared" si="5"/>
        <v>21.599999999999998</v>
      </c>
      <c r="X17" s="69" t="s">
        <v>43</v>
      </c>
      <c r="Y17" s="70"/>
      <c r="Z17" s="70"/>
      <c r="AA17" s="70"/>
      <c r="AB17" s="70"/>
      <c r="AC17" s="70"/>
      <c r="AD17" s="71"/>
    </row>
    <row r="18" spans="1:30" ht="11.25" customHeight="1">
      <c r="A18" s="65">
        <f t="shared" si="0"/>
        <v>5</v>
      </c>
      <c r="B18" s="66">
        <f t="shared" si="6"/>
        <v>46268</v>
      </c>
      <c r="C18" s="50"/>
      <c r="D18" s="50"/>
      <c r="E18" s="50"/>
      <c r="F18" s="50"/>
      <c r="G18" s="50"/>
      <c r="H18" s="50"/>
      <c r="I18" s="50"/>
      <c r="J18" s="50">
        <f t="shared" si="1"/>
        <v>0</v>
      </c>
      <c r="K18" s="50">
        <f t="shared" si="1"/>
        <v>0</v>
      </c>
      <c r="L18" s="67">
        <f t="shared" si="1"/>
        <v>21.36</v>
      </c>
      <c r="M18" s="1"/>
      <c r="N18" s="50">
        <f t="shared" si="2"/>
        <v>0</v>
      </c>
      <c r="O18" s="50">
        <f t="shared" si="2"/>
        <v>0</v>
      </c>
      <c r="P18" s="50">
        <f t="shared" si="2"/>
        <v>0</v>
      </c>
      <c r="Q18" s="50">
        <f t="shared" si="2"/>
        <v>0</v>
      </c>
      <c r="R18" s="50">
        <f t="shared" si="2"/>
        <v>0</v>
      </c>
      <c r="S18" s="50">
        <f t="shared" si="2"/>
        <v>0</v>
      </c>
      <c r="T18" s="50">
        <f t="shared" si="2"/>
        <v>0</v>
      </c>
      <c r="U18" s="50">
        <f t="shared" si="3"/>
        <v>0</v>
      </c>
      <c r="V18" s="19">
        <f t="shared" si="4"/>
        <v>0</v>
      </c>
      <c r="W18" s="32">
        <f t="shared" si="5"/>
        <v>21.599999999999998</v>
      </c>
      <c r="X18" s="72"/>
      <c r="Y18" s="37"/>
      <c r="Z18" s="37"/>
      <c r="AA18" s="37"/>
      <c r="AB18" s="37"/>
      <c r="AC18" s="37"/>
      <c r="AD18" s="73"/>
    </row>
    <row r="19" spans="1:30" ht="11.25" customHeight="1">
      <c r="A19" s="65">
        <f t="shared" si="0"/>
        <v>6</v>
      </c>
      <c r="B19" s="66">
        <f t="shared" si="6"/>
        <v>46269</v>
      </c>
      <c r="C19" s="50"/>
      <c r="D19" s="50"/>
      <c r="E19" s="50"/>
      <c r="F19" s="50"/>
      <c r="G19" s="50"/>
      <c r="H19" s="50"/>
      <c r="I19" s="50"/>
      <c r="J19" s="50">
        <f t="shared" si="1"/>
        <v>0</v>
      </c>
      <c r="K19" s="50">
        <f t="shared" si="1"/>
        <v>0</v>
      </c>
      <c r="L19" s="67">
        <f t="shared" si="1"/>
        <v>21.36</v>
      </c>
      <c r="M19" s="1"/>
      <c r="N19" s="50">
        <f t="shared" si="2"/>
        <v>0</v>
      </c>
      <c r="O19" s="50">
        <f t="shared" si="2"/>
        <v>0</v>
      </c>
      <c r="P19" s="50">
        <f t="shared" si="2"/>
        <v>0</v>
      </c>
      <c r="Q19" s="50">
        <f t="shared" si="2"/>
        <v>0</v>
      </c>
      <c r="R19" s="50">
        <f t="shared" si="2"/>
        <v>0</v>
      </c>
      <c r="S19" s="50">
        <f t="shared" si="2"/>
        <v>0</v>
      </c>
      <c r="T19" s="50">
        <f t="shared" si="2"/>
        <v>0</v>
      </c>
      <c r="U19" s="50">
        <f t="shared" si="3"/>
        <v>0</v>
      </c>
      <c r="V19" s="19">
        <f t="shared" si="4"/>
        <v>0</v>
      </c>
      <c r="W19" s="32">
        <f t="shared" si="5"/>
        <v>21.599999999999998</v>
      </c>
      <c r="X19" s="72"/>
      <c r="Y19" s="37"/>
      <c r="Z19" s="37"/>
      <c r="AA19" s="37"/>
      <c r="AB19" s="37"/>
      <c r="AC19" s="37"/>
      <c r="AD19" s="73"/>
    </row>
    <row r="20" spans="1:30" ht="11.25" customHeight="1">
      <c r="A20" s="65">
        <f t="shared" si="0"/>
        <v>7</v>
      </c>
      <c r="B20" s="66">
        <f t="shared" si="6"/>
        <v>46270</v>
      </c>
      <c r="C20" s="50"/>
      <c r="D20" s="50"/>
      <c r="E20" s="50"/>
      <c r="F20" s="50"/>
      <c r="G20" s="50"/>
      <c r="H20" s="50"/>
      <c r="I20" s="50"/>
      <c r="J20" s="50">
        <f t="shared" si="1"/>
        <v>0</v>
      </c>
      <c r="K20" s="50">
        <f t="shared" si="1"/>
        <v>0</v>
      </c>
      <c r="L20" s="67">
        <f t="shared" si="1"/>
        <v>21.36</v>
      </c>
      <c r="M20" s="1"/>
      <c r="N20" s="50">
        <f t="shared" si="2"/>
        <v>0</v>
      </c>
      <c r="O20" s="50">
        <f t="shared" si="2"/>
        <v>0</v>
      </c>
      <c r="P20" s="50">
        <f t="shared" si="2"/>
        <v>0</v>
      </c>
      <c r="Q20" s="50">
        <f t="shared" si="2"/>
        <v>0</v>
      </c>
      <c r="R20" s="50">
        <f t="shared" si="2"/>
        <v>0</v>
      </c>
      <c r="S20" s="50">
        <f t="shared" si="2"/>
        <v>0</v>
      </c>
      <c r="T20" s="50">
        <f t="shared" si="2"/>
        <v>0</v>
      </c>
      <c r="U20" s="50">
        <f t="shared" si="3"/>
        <v>0</v>
      </c>
      <c r="V20" s="19">
        <f t="shared" si="4"/>
        <v>0</v>
      </c>
      <c r="W20" s="32">
        <f t="shared" si="5"/>
        <v>21.599999999999998</v>
      </c>
      <c r="X20" s="72"/>
      <c r="Y20" s="37"/>
      <c r="Z20" s="37"/>
      <c r="AA20" s="37"/>
      <c r="AB20" s="37"/>
      <c r="AC20" s="37"/>
      <c r="AD20" s="73"/>
    </row>
    <row r="21" spans="1:30" ht="11.25" customHeight="1">
      <c r="A21" s="65">
        <f t="shared" si="0"/>
        <v>1</v>
      </c>
      <c r="B21" s="66">
        <f t="shared" si="6"/>
        <v>46271</v>
      </c>
      <c r="C21" s="50"/>
      <c r="D21" s="50"/>
      <c r="E21" s="50"/>
      <c r="F21" s="50"/>
      <c r="G21" s="50"/>
      <c r="H21" s="50"/>
      <c r="I21" s="50"/>
      <c r="J21" s="50">
        <f t="shared" si="1"/>
        <v>0</v>
      </c>
      <c r="K21" s="50">
        <f t="shared" si="1"/>
        <v>0</v>
      </c>
      <c r="L21" s="67">
        <f t="shared" si="1"/>
        <v>21.36</v>
      </c>
      <c r="M21" s="1"/>
      <c r="N21" s="50">
        <f t="shared" si="2"/>
        <v>0</v>
      </c>
      <c r="O21" s="50">
        <f t="shared" si="2"/>
        <v>0</v>
      </c>
      <c r="P21" s="50">
        <f t="shared" si="2"/>
        <v>0</v>
      </c>
      <c r="Q21" s="50">
        <f t="shared" si="2"/>
        <v>0</v>
      </c>
      <c r="R21" s="50">
        <f t="shared" si="2"/>
        <v>0</v>
      </c>
      <c r="S21" s="50">
        <f t="shared" si="2"/>
        <v>0</v>
      </c>
      <c r="T21" s="50">
        <f t="shared" si="2"/>
        <v>0</v>
      </c>
      <c r="U21" s="50">
        <f t="shared" si="3"/>
        <v>0</v>
      </c>
      <c r="V21" s="19">
        <f t="shared" si="4"/>
        <v>0</v>
      </c>
      <c r="W21" s="32">
        <f t="shared" si="5"/>
        <v>21.599999999999998</v>
      </c>
      <c r="X21" s="72"/>
      <c r="Y21" s="37"/>
      <c r="Z21" s="37"/>
      <c r="AA21" s="37"/>
      <c r="AB21" s="37"/>
      <c r="AC21" s="37"/>
      <c r="AD21" s="73"/>
    </row>
    <row r="22" spans="1:30" ht="11.25" customHeight="1">
      <c r="A22" s="65">
        <f t="shared" si="0"/>
        <v>2</v>
      </c>
      <c r="B22" s="66">
        <f t="shared" si="6"/>
        <v>46272</v>
      </c>
      <c r="C22" s="50"/>
      <c r="D22" s="50"/>
      <c r="E22" s="50"/>
      <c r="F22" s="50"/>
      <c r="G22" s="50"/>
      <c r="H22" s="50"/>
      <c r="I22" s="50"/>
      <c r="J22" s="50">
        <f t="shared" si="1"/>
        <v>0</v>
      </c>
      <c r="K22" s="50">
        <f t="shared" si="1"/>
        <v>0</v>
      </c>
      <c r="L22" s="67">
        <f t="shared" si="1"/>
        <v>21.36</v>
      </c>
      <c r="M22" s="1"/>
      <c r="N22" s="50">
        <f t="shared" si="2"/>
        <v>0</v>
      </c>
      <c r="O22" s="50">
        <f t="shared" si="2"/>
        <v>0</v>
      </c>
      <c r="P22" s="50">
        <f t="shared" si="2"/>
        <v>0</v>
      </c>
      <c r="Q22" s="50">
        <f t="shared" si="2"/>
        <v>0</v>
      </c>
      <c r="R22" s="50">
        <f t="shared" si="2"/>
        <v>0</v>
      </c>
      <c r="S22" s="50">
        <f t="shared" si="2"/>
        <v>0</v>
      </c>
      <c r="T22" s="50">
        <f t="shared" si="2"/>
        <v>0</v>
      </c>
      <c r="U22" s="50">
        <f t="shared" si="3"/>
        <v>0</v>
      </c>
      <c r="V22" s="19">
        <f t="shared" si="4"/>
        <v>0</v>
      </c>
      <c r="W22" s="32">
        <f t="shared" si="5"/>
        <v>21.599999999999998</v>
      </c>
      <c r="X22" s="72"/>
      <c r="Y22" s="37"/>
      <c r="Z22" s="37"/>
      <c r="AA22" s="37"/>
      <c r="AB22" s="37"/>
      <c r="AC22" s="37"/>
      <c r="AD22" s="73"/>
    </row>
    <row r="23" spans="1:30" ht="11.25" customHeight="1">
      <c r="A23" s="65">
        <f t="shared" si="0"/>
        <v>3</v>
      </c>
      <c r="B23" s="66">
        <f t="shared" si="6"/>
        <v>46273</v>
      </c>
      <c r="C23" s="50"/>
      <c r="D23" s="50"/>
      <c r="E23" s="50"/>
      <c r="F23" s="50"/>
      <c r="G23" s="50"/>
      <c r="H23" s="50"/>
      <c r="I23" s="50"/>
      <c r="J23" s="50">
        <f t="shared" si="1"/>
        <v>0</v>
      </c>
      <c r="K23" s="50">
        <f t="shared" si="1"/>
        <v>0</v>
      </c>
      <c r="L23" s="67">
        <f t="shared" si="1"/>
        <v>21.36</v>
      </c>
      <c r="M23" s="1"/>
      <c r="N23" s="50">
        <f t="shared" si="2"/>
        <v>0</v>
      </c>
      <c r="O23" s="50">
        <f t="shared" si="2"/>
        <v>0</v>
      </c>
      <c r="P23" s="50">
        <f t="shared" si="2"/>
        <v>0</v>
      </c>
      <c r="Q23" s="50">
        <f t="shared" si="2"/>
        <v>0</v>
      </c>
      <c r="R23" s="50">
        <f t="shared" si="2"/>
        <v>0</v>
      </c>
      <c r="S23" s="50">
        <f t="shared" si="2"/>
        <v>0</v>
      </c>
      <c r="T23" s="50">
        <f t="shared" si="2"/>
        <v>0</v>
      </c>
      <c r="U23" s="50">
        <f t="shared" si="3"/>
        <v>0</v>
      </c>
      <c r="V23" s="19">
        <f t="shared" si="4"/>
        <v>0</v>
      </c>
      <c r="W23" s="32">
        <f t="shared" si="5"/>
        <v>21.599999999999998</v>
      </c>
      <c r="X23" s="72"/>
      <c r="Y23" s="37"/>
      <c r="Z23" s="37"/>
      <c r="AA23" s="37"/>
      <c r="AB23" s="37"/>
      <c r="AC23" s="37"/>
      <c r="AD23" s="73"/>
    </row>
    <row r="24" spans="1:30" ht="11.25" customHeight="1">
      <c r="A24" s="65">
        <f t="shared" si="0"/>
        <v>4</v>
      </c>
      <c r="B24" s="66">
        <f t="shared" si="6"/>
        <v>46274</v>
      </c>
      <c r="C24" s="50"/>
      <c r="D24" s="50"/>
      <c r="E24" s="50"/>
      <c r="F24" s="50"/>
      <c r="G24" s="50"/>
      <c r="H24" s="50"/>
      <c r="I24" s="50"/>
      <c r="J24" s="50">
        <f t="shared" si="1"/>
        <v>0</v>
      </c>
      <c r="K24" s="50">
        <f t="shared" si="1"/>
        <v>0</v>
      </c>
      <c r="L24" s="67">
        <f t="shared" si="1"/>
        <v>21.36</v>
      </c>
      <c r="M24" s="1"/>
      <c r="N24" s="50">
        <f t="shared" si="2"/>
        <v>0</v>
      </c>
      <c r="O24" s="50">
        <f t="shared" si="2"/>
        <v>0</v>
      </c>
      <c r="P24" s="50">
        <f t="shared" si="2"/>
        <v>0</v>
      </c>
      <c r="Q24" s="50">
        <f t="shared" si="2"/>
        <v>0</v>
      </c>
      <c r="R24" s="50">
        <f t="shared" si="2"/>
        <v>0</v>
      </c>
      <c r="S24" s="50">
        <f t="shared" si="2"/>
        <v>0</v>
      </c>
      <c r="T24" s="50">
        <f t="shared" si="2"/>
        <v>0</v>
      </c>
      <c r="U24" s="50">
        <f t="shared" si="3"/>
        <v>0</v>
      </c>
      <c r="V24" s="19">
        <f t="shared" si="4"/>
        <v>0</v>
      </c>
      <c r="W24" s="32">
        <f t="shared" si="5"/>
        <v>21.599999999999998</v>
      </c>
      <c r="X24" s="72"/>
      <c r="Y24" s="37"/>
      <c r="Z24" s="37"/>
      <c r="AA24" s="37"/>
      <c r="AB24" s="37"/>
      <c r="AC24" s="37"/>
      <c r="AD24" s="73"/>
    </row>
    <row r="25" spans="1:30" ht="11.25" customHeight="1">
      <c r="A25" s="65">
        <f t="shared" si="0"/>
        <v>5</v>
      </c>
      <c r="B25" s="66">
        <f t="shared" si="6"/>
        <v>46275</v>
      </c>
      <c r="C25" s="50"/>
      <c r="D25" s="50"/>
      <c r="E25" s="50"/>
      <c r="F25" s="50"/>
      <c r="G25" s="50"/>
      <c r="H25" s="50"/>
      <c r="I25" s="50"/>
      <c r="J25" s="50">
        <f t="shared" si="1"/>
        <v>0</v>
      </c>
      <c r="K25" s="50">
        <f t="shared" si="1"/>
        <v>0</v>
      </c>
      <c r="L25" s="67">
        <f t="shared" si="1"/>
        <v>21.36</v>
      </c>
      <c r="M25" s="1"/>
      <c r="N25" s="50">
        <f t="shared" si="2"/>
        <v>0</v>
      </c>
      <c r="O25" s="50">
        <f t="shared" si="2"/>
        <v>0</v>
      </c>
      <c r="P25" s="50">
        <f t="shared" si="2"/>
        <v>0</v>
      </c>
      <c r="Q25" s="50">
        <f t="shared" si="2"/>
        <v>0</v>
      </c>
      <c r="R25" s="50">
        <f t="shared" si="2"/>
        <v>0</v>
      </c>
      <c r="S25" s="50">
        <f t="shared" si="2"/>
        <v>0</v>
      </c>
      <c r="T25" s="50">
        <f t="shared" si="2"/>
        <v>0</v>
      </c>
      <c r="U25" s="50">
        <f t="shared" si="3"/>
        <v>0</v>
      </c>
      <c r="V25" s="19">
        <f t="shared" si="4"/>
        <v>0</v>
      </c>
      <c r="W25" s="32">
        <f t="shared" si="5"/>
        <v>21.599999999999998</v>
      </c>
      <c r="X25" s="72"/>
      <c r="Y25" s="37"/>
      <c r="Z25" s="37"/>
      <c r="AA25" s="37"/>
      <c r="AB25" s="37"/>
      <c r="AC25" s="37"/>
      <c r="AD25" s="73"/>
    </row>
    <row r="26" spans="1:30" ht="11.25" customHeight="1">
      <c r="A26" s="65">
        <f t="shared" si="0"/>
        <v>6</v>
      </c>
      <c r="B26" s="66">
        <f t="shared" si="6"/>
        <v>46276</v>
      </c>
      <c r="C26" s="50"/>
      <c r="D26" s="50"/>
      <c r="E26" s="50"/>
      <c r="F26" s="50"/>
      <c r="G26" s="50"/>
      <c r="H26" s="50"/>
      <c r="I26" s="50"/>
      <c r="J26" s="50">
        <f t="shared" si="1"/>
        <v>0</v>
      </c>
      <c r="K26" s="50">
        <f t="shared" si="1"/>
        <v>0</v>
      </c>
      <c r="L26" s="67">
        <f t="shared" si="1"/>
        <v>21.36</v>
      </c>
      <c r="M26" s="1"/>
      <c r="N26" s="50">
        <f t="shared" si="2"/>
        <v>0</v>
      </c>
      <c r="O26" s="50">
        <f t="shared" si="2"/>
        <v>0</v>
      </c>
      <c r="P26" s="50">
        <f t="shared" si="2"/>
        <v>0</v>
      </c>
      <c r="Q26" s="50">
        <f t="shared" si="2"/>
        <v>0</v>
      </c>
      <c r="R26" s="50">
        <f t="shared" si="2"/>
        <v>0</v>
      </c>
      <c r="S26" s="50">
        <f t="shared" si="2"/>
        <v>0</v>
      </c>
      <c r="T26" s="50">
        <f t="shared" si="2"/>
        <v>0</v>
      </c>
      <c r="U26" s="50">
        <f t="shared" si="3"/>
        <v>0</v>
      </c>
      <c r="V26" s="19">
        <f t="shared" si="4"/>
        <v>0</v>
      </c>
      <c r="W26" s="32">
        <f t="shared" si="5"/>
        <v>21.599999999999998</v>
      </c>
      <c r="X26" s="74"/>
      <c r="Y26" s="34"/>
      <c r="Z26" s="34"/>
      <c r="AA26" s="34"/>
      <c r="AB26" s="34"/>
      <c r="AC26" s="34"/>
      <c r="AD26" s="75"/>
    </row>
    <row r="27" spans="1:30" ht="11.25" customHeight="1">
      <c r="A27" s="65">
        <f t="shared" si="0"/>
        <v>7</v>
      </c>
      <c r="B27" s="66">
        <f t="shared" si="6"/>
        <v>46277</v>
      </c>
      <c r="C27" s="50"/>
      <c r="D27" s="50"/>
      <c r="E27" s="50"/>
      <c r="F27" s="50"/>
      <c r="G27" s="50"/>
      <c r="H27" s="50"/>
      <c r="I27" s="50"/>
      <c r="J27" s="50">
        <f t="shared" si="1"/>
        <v>0</v>
      </c>
      <c r="K27" s="50">
        <f t="shared" si="1"/>
        <v>0</v>
      </c>
      <c r="L27" s="67">
        <f t="shared" si="1"/>
        <v>21.36</v>
      </c>
      <c r="M27" s="1"/>
      <c r="N27" s="50">
        <f t="shared" si="2"/>
        <v>0</v>
      </c>
      <c r="O27" s="50">
        <f t="shared" si="2"/>
        <v>0</v>
      </c>
      <c r="P27" s="50">
        <f t="shared" si="2"/>
        <v>0</v>
      </c>
      <c r="Q27" s="50">
        <f t="shared" si="2"/>
        <v>0</v>
      </c>
      <c r="R27" s="50">
        <f t="shared" si="2"/>
        <v>0</v>
      </c>
      <c r="S27" s="50">
        <f t="shared" si="2"/>
        <v>0</v>
      </c>
      <c r="T27" s="50">
        <f t="shared" si="2"/>
        <v>0</v>
      </c>
      <c r="U27" s="50">
        <f t="shared" si="3"/>
        <v>0</v>
      </c>
      <c r="V27" s="19">
        <f t="shared" si="4"/>
        <v>0</v>
      </c>
      <c r="W27" s="32">
        <f t="shared" si="5"/>
        <v>21.599999999999998</v>
      </c>
    </row>
    <row r="28" spans="1:30" ht="11.25" customHeight="1">
      <c r="A28" s="65">
        <f t="shared" si="0"/>
        <v>1</v>
      </c>
      <c r="B28" s="66">
        <f t="shared" si="6"/>
        <v>46278</v>
      </c>
      <c r="C28" s="50"/>
      <c r="D28" s="50"/>
      <c r="E28" s="50"/>
      <c r="F28" s="50"/>
      <c r="G28" s="50"/>
      <c r="H28" s="50"/>
      <c r="I28" s="50"/>
      <c r="J28" s="50">
        <f t="shared" si="1"/>
        <v>0</v>
      </c>
      <c r="K28" s="50">
        <f t="shared" si="1"/>
        <v>0</v>
      </c>
      <c r="L28" s="67">
        <f t="shared" si="1"/>
        <v>21.36</v>
      </c>
      <c r="M28" s="1"/>
      <c r="N28" s="50">
        <f t="shared" si="2"/>
        <v>0</v>
      </c>
      <c r="O28" s="50">
        <f t="shared" si="2"/>
        <v>0</v>
      </c>
      <c r="P28" s="50">
        <f t="shared" si="2"/>
        <v>0</v>
      </c>
      <c r="Q28" s="50">
        <f t="shared" si="2"/>
        <v>0</v>
      </c>
      <c r="R28" s="50">
        <f t="shared" si="2"/>
        <v>0</v>
      </c>
      <c r="S28" s="50">
        <f t="shared" si="2"/>
        <v>0</v>
      </c>
      <c r="T28" s="50">
        <f t="shared" si="2"/>
        <v>0</v>
      </c>
      <c r="U28" s="50">
        <f t="shared" si="3"/>
        <v>0</v>
      </c>
      <c r="V28" s="19">
        <f t="shared" si="4"/>
        <v>0</v>
      </c>
      <c r="W28" s="32">
        <f t="shared" si="5"/>
        <v>21.599999999999998</v>
      </c>
      <c r="X28" s="8" t="s">
        <v>103</v>
      </c>
      <c r="Y28" s="9"/>
      <c r="Z28" s="9"/>
      <c r="AA28" s="9"/>
      <c r="AB28" s="9"/>
      <c r="AC28" s="9"/>
      <c r="AD28" s="10"/>
    </row>
    <row r="29" spans="1:30" ht="11.25" customHeight="1">
      <c r="A29" s="65">
        <f t="shared" si="0"/>
        <v>2</v>
      </c>
      <c r="B29" s="66">
        <f t="shared" si="6"/>
        <v>46279</v>
      </c>
      <c r="C29" s="50"/>
      <c r="D29" s="50"/>
      <c r="E29" s="50"/>
      <c r="F29" s="50"/>
      <c r="G29" s="50"/>
      <c r="H29" s="50"/>
      <c r="I29" s="50"/>
      <c r="J29" s="50">
        <f t="shared" si="1"/>
        <v>0</v>
      </c>
      <c r="K29" s="50">
        <f t="shared" si="1"/>
        <v>0</v>
      </c>
      <c r="L29" s="67">
        <f t="shared" si="1"/>
        <v>21.36</v>
      </c>
      <c r="M29" s="1"/>
      <c r="N29" s="50">
        <f t="shared" si="2"/>
        <v>0</v>
      </c>
      <c r="O29" s="50">
        <f t="shared" si="2"/>
        <v>0</v>
      </c>
      <c r="P29" s="50">
        <f t="shared" si="2"/>
        <v>0</v>
      </c>
      <c r="Q29" s="50">
        <f t="shared" si="2"/>
        <v>0</v>
      </c>
      <c r="R29" s="50">
        <f t="shared" si="2"/>
        <v>0</v>
      </c>
      <c r="S29" s="50">
        <f t="shared" si="2"/>
        <v>0</v>
      </c>
      <c r="T29" s="50">
        <f t="shared" si="2"/>
        <v>0</v>
      </c>
      <c r="U29" s="50">
        <f t="shared" si="3"/>
        <v>0</v>
      </c>
      <c r="V29" s="19">
        <f t="shared" si="4"/>
        <v>0</v>
      </c>
      <c r="W29" s="32">
        <f t="shared" si="5"/>
        <v>21.599999999999998</v>
      </c>
      <c r="X29" s="11" t="s">
        <v>49</v>
      </c>
      <c r="Y29" s="11" t="s">
        <v>50</v>
      </c>
      <c r="Z29" s="11" t="s">
        <v>51</v>
      </c>
      <c r="AA29" s="11" t="s">
        <v>52</v>
      </c>
      <c r="AB29" s="11" t="s">
        <v>53</v>
      </c>
      <c r="AC29" s="11" t="s">
        <v>54</v>
      </c>
      <c r="AD29" s="11" t="s">
        <v>55</v>
      </c>
    </row>
    <row r="30" spans="1:30" ht="11.25" customHeight="1">
      <c r="A30" s="65">
        <f t="shared" si="0"/>
        <v>3</v>
      </c>
      <c r="B30" s="66">
        <f t="shared" si="6"/>
        <v>46280</v>
      </c>
      <c r="C30" s="50"/>
      <c r="D30" s="50"/>
      <c r="E30" s="50"/>
      <c r="F30" s="50"/>
      <c r="G30" s="50"/>
      <c r="H30" s="50"/>
      <c r="I30" s="50"/>
      <c r="J30" s="50">
        <f t="shared" si="1"/>
        <v>0</v>
      </c>
      <c r="K30" s="50">
        <f t="shared" si="1"/>
        <v>0</v>
      </c>
      <c r="L30" s="67">
        <f t="shared" si="1"/>
        <v>21.36</v>
      </c>
      <c r="M30" s="1"/>
      <c r="N30" s="50">
        <f t="shared" si="2"/>
        <v>0</v>
      </c>
      <c r="O30" s="50">
        <f t="shared" si="2"/>
        <v>0</v>
      </c>
      <c r="P30" s="50">
        <f t="shared" si="2"/>
        <v>0</v>
      </c>
      <c r="Q30" s="50">
        <f t="shared" si="2"/>
        <v>0</v>
      </c>
      <c r="R30" s="50">
        <f t="shared" si="2"/>
        <v>0</v>
      </c>
      <c r="S30" s="50">
        <f t="shared" si="2"/>
        <v>0</v>
      </c>
      <c r="T30" s="50">
        <f t="shared" si="2"/>
        <v>0</v>
      </c>
      <c r="U30" s="50">
        <f t="shared" si="3"/>
        <v>0</v>
      </c>
      <c r="V30" s="19">
        <f t="shared" si="4"/>
        <v>0</v>
      </c>
      <c r="W30" s="32">
        <f t="shared" si="5"/>
        <v>21.599999999999998</v>
      </c>
      <c r="X30" s="1"/>
      <c r="Y30" s="1">
        <v>1</v>
      </c>
      <c r="Z30" s="1">
        <v>2</v>
      </c>
      <c r="AA30" s="1">
        <v>3</v>
      </c>
      <c r="AB30" s="1">
        <v>4</v>
      </c>
      <c r="AC30" s="12">
        <v>5</v>
      </c>
      <c r="AD30" s="12">
        <v>6</v>
      </c>
    </row>
    <row r="31" spans="1:30" ht="11.25" customHeight="1">
      <c r="A31" s="65">
        <f t="shared" si="0"/>
        <v>4</v>
      </c>
      <c r="B31" s="66">
        <f t="shared" si="6"/>
        <v>46281</v>
      </c>
      <c r="C31" s="50"/>
      <c r="D31" s="50"/>
      <c r="E31" s="50"/>
      <c r="F31" s="50"/>
      <c r="G31" s="50"/>
      <c r="H31" s="50"/>
      <c r="I31" s="50"/>
      <c r="J31" s="50">
        <f t="shared" si="1"/>
        <v>0</v>
      </c>
      <c r="K31" s="50">
        <f t="shared" si="1"/>
        <v>0</v>
      </c>
      <c r="L31" s="67">
        <f t="shared" si="1"/>
        <v>21.36</v>
      </c>
      <c r="M31" s="1"/>
      <c r="N31" s="50">
        <f t="shared" si="2"/>
        <v>0</v>
      </c>
      <c r="O31" s="50">
        <f t="shared" si="2"/>
        <v>0</v>
      </c>
      <c r="P31" s="50">
        <f t="shared" si="2"/>
        <v>0</v>
      </c>
      <c r="Q31" s="50">
        <f t="shared" si="2"/>
        <v>0</v>
      </c>
      <c r="R31" s="50">
        <f t="shared" si="2"/>
        <v>0</v>
      </c>
      <c r="S31" s="50">
        <f t="shared" si="2"/>
        <v>0</v>
      </c>
      <c r="T31" s="50">
        <f t="shared" si="2"/>
        <v>0</v>
      </c>
      <c r="U31" s="50">
        <f t="shared" si="3"/>
        <v>0</v>
      </c>
      <c r="V31" s="19">
        <f t="shared" si="4"/>
        <v>0</v>
      </c>
      <c r="W31" s="32">
        <f t="shared" si="5"/>
        <v>21.599999999999998</v>
      </c>
      <c r="X31" s="1">
        <v>7</v>
      </c>
      <c r="Y31" s="1">
        <v>8</v>
      </c>
      <c r="Z31" s="1">
        <v>9</v>
      </c>
      <c r="AA31" s="1">
        <v>10</v>
      </c>
      <c r="AB31" s="1">
        <v>11</v>
      </c>
      <c r="AC31" s="12">
        <v>12</v>
      </c>
      <c r="AD31" s="12">
        <v>13</v>
      </c>
    </row>
    <row r="32" spans="1:30" ht="11.25" customHeight="1">
      <c r="A32" s="65">
        <f t="shared" si="0"/>
        <v>5</v>
      </c>
      <c r="B32" s="66">
        <f t="shared" si="6"/>
        <v>46282</v>
      </c>
      <c r="C32" s="50"/>
      <c r="D32" s="50"/>
      <c r="E32" s="50"/>
      <c r="F32" s="50"/>
      <c r="G32" s="50"/>
      <c r="H32" s="50"/>
      <c r="I32" s="50"/>
      <c r="J32" s="50">
        <f t="shared" si="1"/>
        <v>0</v>
      </c>
      <c r="K32" s="50">
        <f t="shared" si="1"/>
        <v>0</v>
      </c>
      <c r="L32" s="67">
        <f t="shared" si="1"/>
        <v>21.36</v>
      </c>
      <c r="M32" s="1"/>
      <c r="N32" s="50">
        <f t="shared" si="2"/>
        <v>0</v>
      </c>
      <c r="O32" s="50">
        <f t="shared" si="2"/>
        <v>0</v>
      </c>
      <c r="P32" s="50">
        <f t="shared" si="2"/>
        <v>0</v>
      </c>
      <c r="Q32" s="50">
        <f t="shared" si="2"/>
        <v>0</v>
      </c>
      <c r="R32" s="50">
        <f t="shared" si="2"/>
        <v>0</v>
      </c>
      <c r="S32" s="50">
        <f t="shared" si="2"/>
        <v>0</v>
      </c>
      <c r="T32" s="50">
        <f t="shared" si="2"/>
        <v>0</v>
      </c>
      <c r="U32" s="50">
        <f t="shared" si="3"/>
        <v>0</v>
      </c>
      <c r="V32" s="19">
        <f t="shared" si="4"/>
        <v>0</v>
      </c>
      <c r="W32" s="32">
        <f t="shared" si="5"/>
        <v>21.599999999999998</v>
      </c>
      <c r="X32" s="1">
        <v>14</v>
      </c>
      <c r="Y32" s="1">
        <v>15</v>
      </c>
      <c r="Z32" s="1">
        <v>16</v>
      </c>
      <c r="AA32" s="1">
        <v>17</v>
      </c>
      <c r="AB32" s="1">
        <v>18</v>
      </c>
      <c r="AC32" s="12">
        <v>19</v>
      </c>
      <c r="AD32" s="12">
        <v>20</v>
      </c>
    </row>
    <row r="33" spans="1:30" ht="11.25" customHeight="1">
      <c r="A33" s="65">
        <f t="shared" si="0"/>
        <v>6</v>
      </c>
      <c r="B33" s="66">
        <f t="shared" si="6"/>
        <v>46283</v>
      </c>
      <c r="C33" s="50"/>
      <c r="D33" s="50"/>
      <c r="E33" s="50"/>
      <c r="F33" s="50"/>
      <c r="G33" s="50"/>
      <c r="H33" s="50"/>
      <c r="I33" s="50"/>
      <c r="J33" s="50">
        <f t="shared" si="1"/>
        <v>0</v>
      </c>
      <c r="K33" s="50">
        <f t="shared" si="1"/>
        <v>0</v>
      </c>
      <c r="L33" s="67">
        <f t="shared" si="1"/>
        <v>21.36</v>
      </c>
      <c r="M33" s="1"/>
      <c r="N33" s="50">
        <f t="shared" si="2"/>
        <v>0</v>
      </c>
      <c r="O33" s="50">
        <f t="shared" si="2"/>
        <v>0</v>
      </c>
      <c r="P33" s="50">
        <f t="shared" si="2"/>
        <v>0</v>
      </c>
      <c r="Q33" s="50">
        <f t="shared" si="2"/>
        <v>0</v>
      </c>
      <c r="R33" s="50">
        <f t="shared" si="2"/>
        <v>0</v>
      </c>
      <c r="S33" s="50">
        <f t="shared" si="2"/>
        <v>0</v>
      </c>
      <c r="T33" s="50">
        <f t="shared" si="2"/>
        <v>0</v>
      </c>
      <c r="U33" s="50">
        <f t="shared" si="3"/>
        <v>0</v>
      </c>
      <c r="V33" s="19">
        <f t="shared" si="4"/>
        <v>0</v>
      </c>
      <c r="W33" s="32">
        <f t="shared" si="5"/>
        <v>21.599999999999998</v>
      </c>
      <c r="X33" s="1">
        <v>21</v>
      </c>
      <c r="Y33" s="1">
        <v>22</v>
      </c>
      <c r="Z33" s="1">
        <v>23</v>
      </c>
      <c r="AA33" s="1">
        <v>24</v>
      </c>
      <c r="AB33" s="1">
        <v>25</v>
      </c>
      <c r="AC33" s="12">
        <v>26</v>
      </c>
      <c r="AD33" s="12">
        <v>27</v>
      </c>
    </row>
    <row r="34" spans="1:30" ht="11.25" customHeight="1">
      <c r="A34" s="65">
        <f t="shared" si="0"/>
        <v>7</v>
      </c>
      <c r="B34" s="66">
        <f t="shared" si="6"/>
        <v>46284</v>
      </c>
      <c r="C34" s="50"/>
      <c r="D34" s="50"/>
      <c r="E34" s="50"/>
      <c r="F34" s="50"/>
      <c r="G34" s="50"/>
      <c r="H34" s="50"/>
      <c r="I34" s="50"/>
      <c r="J34" s="50">
        <f t="shared" si="1"/>
        <v>0</v>
      </c>
      <c r="K34" s="50">
        <f t="shared" si="1"/>
        <v>0</v>
      </c>
      <c r="L34" s="67">
        <f t="shared" si="1"/>
        <v>21.36</v>
      </c>
      <c r="M34" s="1"/>
      <c r="N34" s="50">
        <f t="shared" si="2"/>
        <v>0</v>
      </c>
      <c r="O34" s="50">
        <f t="shared" si="2"/>
        <v>0</v>
      </c>
      <c r="P34" s="50">
        <f t="shared" si="2"/>
        <v>0</v>
      </c>
      <c r="Q34" s="50">
        <f t="shared" si="2"/>
        <v>0</v>
      </c>
      <c r="R34" s="50">
        <f t="shared" si="2"/>
        <v>0</v>
      </c>
      <c r="S34" s="50">
        <f t="shared" si="2"/>
        <v>0</v>
      </c>
      <c r="T34" s="50">
        <f t="shared" si="2"/>
        <v>0</v>
      </c>
      <c r="U34" s="50">
        <f t="shared" si="3"/>
        <v>0</v>
      </c>
      <c r="V34" s="19">
        <f t="shared" si="4"/>
        <v>0</v>
      </c>
      <c r="W34" s="32">
        <f t="shared" si="5"/>
        <v>21.599999999999998</v>
      </c>
      <c r="X34" s="1">
        <v>28</v>
      </c>
      <c r="Y34" s="1">
        <v>29</v>
      </c>
      <c r="Z34" s="1">
        <v>30</v>
      </c>
      <c r="AA34" s="1"/>
      <c r="AB34" s="1"/>
      <c r="AC34" s="12"/>
      <c r="AD34" s="12"/>
    </row>
    <row r="35" spans="1:30" ht="11.25" customHeight="1">
      <c r="A35" s="65">
        <f t="shared" si="0"/>
        <v>1</v>
      </c>
      <c r="B35" s="66">
        <f t="shared" si="6"/>
        <v>46285</v>
      </c>
      <c r="C35" s="50"/>
      <c r="D35" s="50"/>
      <c r="E35" s="50"/>
      <c r="F35" s="50"/>
      <c r="G35" s="50"/>
      <c r="H35" s="50"/>
      <c r="I35" s="50"/>
      <c r="J35" s="50">
        <f t="shared" si="1"/>
        <v>0</v>
      </c>
      <c r="K35" s="50">
        <f t="shared" si="1"/>
        <v>0</v>
      </c>
      <c r="L35" s="67">
        <f t="shared" si="1"/>
        <v>21.36</v>
      </c>
      <c r="M35" s="1"/>
      <c r="N35" s="50">
        <f t="shared" si="2"/>
        <v>0</v>
      </c>
      <c r="O35" s="50">
        <f t="shared" si="2"/>
        <v>0</v>
      </c>
      <c r="P35" s="50">
        <f t="shared" si="2"/>
        <v>0</v>
      </c>
      <c r="Q35" s="50">
        <f t="shared" si="2"/>
        <v>0</v>
      </c>
      <c r="R35" s="50">
        <f t="shared" si="2"/>
        <v>0</v>
      </c>
      <c r="S35" s="50">
        <f t="shared" si="2"/>
        <v>0</v>
      </c>
      <c r="T35" s="50">
        <f t="shared" si="2"/>
        <v>0</v>
      </c>
      <c r="U35" s="50">
        <f t="shared" si="3"/>
        <v>0</v>
      </c>
      <c r="V35" s="19">
        <f t="shared" si="4"/>
        <v>0</v>
      </c>
      <c r="W35" s="32">
        <f t="shared" si="5"/>
        <v>21.599999999999998</v>
      </c>
      <c r="X35" s="1"/>
      <c r="Y35" s="1"/>
      <c r="Z35" s="1"/>
      <c r="AA35" s="1"/>
      <c r="AB35" s="1"/>
      <c r="AC35" s="12"/>
      <c r="AD35" s="12"/>
    </row>
    <row r="36" spans="1:30" ht="11.25" customHeight="1">
      <c r="A36" s="65">
        <f t="shared" si="0"/>
        <v>2</v>
      </c>
      <c r="B36" s="66">
        <f t="shared" si="6"/>
        <v>46286</v>
      </c>
      <c r="C36" s="50"/>
      <c r="D36" s="50"/>
      <c r="E36" s="50"/>
      <c r="F36" s="50"/>
      <c r="G36" s="50"/>
      <c r="H36" s="50"/>
      <c r="I36" s="50"/>
      <c r="J36" s="50">
        <f t="shared" si="1"/>
        <v>0</v>
      </c>
      <c r="K36" s="50">
        <f t="shared" si="1"/>
        <v>0</v>
      </c>
      <c r="L36" s="67">
        <f t="shared" si="1"/>
        <v>21.36</v>
      </c>
      <c r="M36" s="1"/>
      <c r="N36" s="50">
        <f t="shared" si="2"/>
        <v>0</v>
      </c>
      <c r="O36" s="50">
        <f t="shared" si="2"/>
        <v>0</v>
      </c>
      <c r="P36" s="50">
        <f t="shared" si="2"/>
        <v>0</v>
      </c>
      <c r="Q36" s="50">
        <f t="shared" si="2"/>
        <v>0</v>
      </c>
      <c r="R36" s="50">
        <f t="shared" si="2"/>
        <v>0</v>
      </c>
      <c r="S36" s="50">
        <f t="shared" si="2"/>
        <v>0</v>
      </c>
      <c r="T36" s="50">
        <f t="shared" si="2"/>
        <v>0</v>
      </c>
      <c r="U36" s="50">
        <f t="shared" si="3"/>
        <v>0</v>
      </c>
      <c r="V36" s="19">
        <f t="shared" si="4"/>
        <v>0</v>
      </c>
      <c r="W36" s="32">
        <f t="shared" si="5"/>
        <v>21.599999999999998</v>
      </c>
    </row>
    <row r="37" spans="1:30" ht="11.25" customHeight="1">
      <c r="A37" s="65">
        <f t="shared" si="0"/>
        <v>3</v>
      </c>
      <c r="B37" s="66">
        <f t="shared" si="6"/>
        <v>46287</v>
      </c>
      <c r="C37" s="50"/>
      <c r="D37" s="50"/>
      <c r="E37" s="50"/>
      <c r="F37" s="50"/>
      <c r="G37" s="50"/>
      <c r="H37" s="50"/>
      <c r="I37" s="50"/>
      <c r="J37" s="50">
        <f t="shared" si="1"/>
        <v>0</v>
      </c>
      <c r="K37" s="50">
        <f t="shared" si="1"/>
        <v>0</v>
      </c>
      <c r="L37" s="67">
        <f t="shared" si="1"/>
        <v>21.36</v>
      </c>
      <c r="M37" s="1"/>
      <c r="N37" s="50">
        <f t="shared" si="2"/>
        <v>0</v>
      </c>
      <c r="O37" s="50">
        <f t="shared" si="2"/>
        <v>0</v>
      </c>
      <c r="P37" s="50">
        <f t="shared" si="2"/>
        <v>0</v>
      </c>
      <c r="Q37" s="50">
        <f t="shared" si="2"/>
        <v>0</v>
      </c>
      <c r="R37" s="50">
        <f t="shared" si="2"/>
        <v>0</v>
      </c>
      <c r="S37" s="50">
        <f t="shared" si="2"/>
        <v>0</v>
      </c>
      <c r="T37" s="50">
        <f t="shared" si="2"/>
        <v>0</v>
      </c>
      <c r="U37" s="50">
        <f t="shared" si="3"/>
        <v>0</v>
      </c>
      <c r="V37" s="19">
        <f t="shared" si="4"/>
        <v>0</v>
      </c>
      <c r="W37" s="32">
        <f t="shared" si="5"/>
        <v>21.599999999999998</v>
      </c>
    </row>
    <row r="38" spans="1:30" ht="11.25" customHeight="1">
      <c r="A38" s="65">
        <f t="shared" si="0"/>
        <v>4</v>
      </c>
      <c r="B38" s="66">
        <f t="shared" si="6"/>
        <v>46288</v>
      </c>
      <c r="C38" s="50"/>
      <c r="D38" s="50"/>
      <c r="E38" s="50"/>
      <c r="F38" s="50"/>
      <c r="G38" s="50"/>
      <c r="H38" s="50"/>
      <c r="I38" s="50"/>
      <c r="J38" s="50">
        <f t="shared" si="1"/>
        <v>0</v>
      </c>
      <c r="K38" s="50">
        <f t="shared" si="1"/>
        <v>0</v>
      </c>
      <c r="L38" s="67">
        <f t="shared" si="1"/>
        <v>21.36</v>
      </c>
      <c r="M38" s="1"/>
      <c r="N38" s="50">
        <f t="shared" si="2"/>
        <v>0</v>
      </c>
      <c r="O38" s="50">
        <f t="shared" si="2"/>
        <v>0</v>
      </c>
      <c r="P38" s="50">
        <f t="shared" si="2"/>
        <v>0</v>
      </c>
      <c r="Q38" s="50">
        <f t="shared" si="2"/>
        <v>0</v>
      </c>
      <c r="R38" s="50">
        <f t="shared" si="2"/>
        <v>0</v>
      </c>
      <c r="S38" s="50">
        <f t="shared" si="2"/>
        <v>0</v>
      </c>
      <c r="T38" s="50">
        <f t="shared" si="2"/>
        <v>0</v>
      </c>
      <c r="U38" s="50">
        <f t="shared" si="3"/>
        <v>0</v>
      </c>
      <c r="V38" s="19">
        <f t="shared" si="4"/>
        <v>0</v>
      </c>
      <c r="W38" s="32">
        <f t="shared" si="5"/>
        <v>21.599999999999998</v>
      </c>
    </row>
    <row r="39" spans="1:30" ht="11.25" customHeight="1">
      <c r="A39" s="65">
        <f t="shared" si="0"/>
        <v>5</v>
      </c>
      <c r="B39" s="66">
        <f t="shared" si="6"/>
        <v>46289</v>
      </c>
      <c r="C39" s="50"/>
      <c r="D39" s="50"/>
      <c r="E39" s="50"/>
      <c r="F39" s="50"/>
      <c r="G39" s="50"/>
      <c r="H39" s="50"/>
      <c r="I39" s="50"/>
      <c r="J39" s="50">
        <f t="shared" si="1"/>
        <v>0</v>
      </c>
      <c r="K39" s="50">
        <f t="shared" si="1"/>
        <v>0</v>
      </c>
      <c r="L39" s="67">
        <f t="shared" si="1"/>
        <v>21.36</v>
      </c>
      <c r="M39" s="1"/>
      <c r="N39" s="50">
        <f t="shared" si="2"/>
        <v>0</v>
      </c>
      <c r="O39" s="50">
        <f t="shared" si="2"/>
        <v>0</v>
      </c>
      <c r="P39" s="50">
        <f t="shared" si="2"/>
        <v>0</v>
      </c>
      <c r="Q39" s="50">
        <f t="shared" si="2"/>
        <v>0</v>
      </c>
      <c r="R39" s="50">
        <f t="shared" si="2"/>
        <v>0</v>
      </c>
      <c r="S39" s="50">
        <f t="shared" si="2"/>
        <v>0</v>
      </c>
      <c r="T39" s="50">
        <f t="shared" si="2"/>
        <v>0</v>
      </c>
      <c r="U39" s="50">
        <f t="shared" si="3"/>
        <v>0</v>
      </c>
      <c r="V39" s="19">
        <f t="shared" si="4"/>
        <v>0</v>
      </c>
      <c r="W39" s="32">
        <f t="shared" si="5"/>
        <v>21.599999999999998</v>
      </c>
    </row>
    <row r="40" spans="1:30" ht="11.25" customHeight="1">
      <c r="A40" s="65">
        <f t="shared" si="0"/>
        <v>6</v>
      </c>
      <c r="B40" s="66">
        <f t="shared" si="6"/>
        <v>46290</v>
      </c>
      <c r="C40" s="50"/>
      <c r="D40" s="50"/>
      <c r="E40" s="50"/>
      <c r="F40" s="50"/>
      <c r="G40" s="50"/>
      <c r="H40" s="50"/>
      <c r="I40" s="50"/>
      <c r="J40" s="50">
        <f t="shared" si="1"/>
        <v>0</v>
      </c>
      <c r="K40" s="50">
        <f t="shared" si="1"/>
        <v>0</v>
      </c>
      <c r="L40" s="67">
        <f t="shared" si="1"/>
        <v>21.36</v>
      </c>
      <c r="M40" s="1"/>
      <c r="N40" s="50">
        <f t="shared" si="2"/>
        <v>0</v>
      </c>
      <c r="O40" s="50">
        <f t="shared" si="2"/>
        <v>0</v>
      </c>
      <c r="P40" s="50">
        <f t="shared" si="2"/>
        <v>0</v>
      </c>
      <c r="Q40" s="50">
        <f t="shared" si="2"/>
        <v>0</v>
      </c>
      <c r="R40" s="50">
        <f t="shared" si="2"/>
        <v>0</v>
      </c>
      <c r="S40" s="50">
        <f t="shared" si="2"/>
        <v>0</v>
      </c>
      <c r="T40" s="50">
        <f t="shared" si="2"/>
        <v>0</v>
      </c>
      <c r="U40" s="50">
        <f t="shared" si="3"/>
        <v>0</v>
      </c>
      <c r="V40" s="19">
        <f t="shared" si="4"/>
        <v>0</v>
      </c>
      <c r="W40" s="32">
        <f t="shared" si="5"/>
        <v>21.599999999999998</v>
      </c>
    </row>
    <row r="41" spans="1:30" ht="11.25" customHeight="1">
      <c r="A41" s="65">
        <f t="shared" si="0"/>
        <v>7</v>
      </c>
      <c r="B41" s="66">
        <f t="shared" si="6"/>
        <v>46291</v>
      </c>
      <c r="C41" s="50"/>
      <c r="D41" s="50"/>
      <c r="E41" s="50"/>
      <c r="F41" s="50"/>
      <c r="G41" s="50"/>
      <c r="H41" s="50"/>
      <c r="I41" s="50"/>
      <c r="J41" s="50">
        <f t="shared" si="1"/>
        <v>0</v>
      </c>
      <c r="K41" s="50">
        <f t="shared" si="1"/>
        <v>0</v>
      </c>
      <c r="L41" s="67">
        <f t="shared" si="1"/>
        <v>21.36</v>
      </c>
      <c r="M41" s="1"/>
      <c r="N41" s="50">
        <f t="shared" si="2"/>
        <v>0</v>
      </c>
      <c r="O41" s="50">
        <f t="shared" si="2"/>
        <v>0</v>
      </c>
      <c r="P41" s="50">
        <f t="shared" si="2"/>
        <v>0</v>
      </c>
      <c r="Q41" s="50">
        <f t="shared" si="2"/>
        <v>0</v>
      </c>
      <c r="R41" s="50">
        <f t="shared" si="2"/>
        <v>0</v>
      </c>
      <c r="S41" s="50">
        <f t="shared" si="2"/>
        <v>0</v>
      </c>
      <c r="T41" s="50">
        <f t="shared" si="2"/>
        <v>0</v>
      </c>
      <c r="U41" s="50">
        <f t="shared" si="3"/>
        <v>0</v>
      </c>
      <c r="V41" s="19">
        <f t="shared" si="4"/>
        <v>0</v>
      </c>
      <c r="W41" s="32">
        <f t="shared" si="5"/>
        <v>21.599999999999998</v>
      </c>
    </row>
    <row r="42" spans="1:30" ht="11.25" customHeight="1">
      <c r="A42" s="65">
        <f t="shared" si="0"/>
        <v>1</v>
      </c>
      <c r="B42" s="66">
        <f t="shared" si="6"/>
        <v>46292</v>
      </c>
      <c r="C42" s="50"/>
      <c r="D42" s="50"/>
      <c r="E42" s="50"/>
      <c r="F42" s="50"/>
      <c r="G42" s="50"/>
      <c r="H42" s="50"/>
      <c r="I42" s="50"/>
      <c r="J42" s="50">
        <f t="shared" si="1"/>
        <v>0</v>
      </c>
      <c r="K42" s="50">
        <f t="shared" si="1"/>
        <v>0</v>
      </c>
      <c r="L42" s="67">
        <f t="shared" si="1"/>
        <v>21.36</v>
      </c>
      <c r="M42" s="1"/>
      <c r="N42" s="50">
        <f t="shared" si="2"/>
        <v>0</v>
      </c>
      <c r="O42" s="50">
        <f t="shared" si="2"/>
        <v>0</v>
      </c>
      <c r="P42" s="50">
        <f t="shared" si="2"/>
        <v>0</v>
      </c>
      <c r="Q42" s="50">
        <f t="shared" si="2"/>
        <v>0</v>
      </c>
      <c r="R42" s="50">
        <f t="shared" si="2"/>
        <v>0</v>
      </c>
      <c r="S42" s="50">
        <f t="shared" si="2"/>
        <v>0</v>
      </c>
      <c r="T42" s="50">
        <f t="shared" si="2"/>
        <v>0</v>
      </c>
      <c r="U42" s="50">
        <f t="shared" si="3"/>
        <v>0</v>
      </c>
      <c r="V42" s="19">
        <f t="shared" si="4"/>
        <v>0</v>
      </c>
      <c r="W42" s="32">
        <f t="shared" si="5"/>
        <v>21.599999999999998</v>
      </c>
    </row>
    <row r="43" spans="1:30" ht="11.25" customHeight="1">
      <c r="A43" s="65">
        <f t="shared" si="0"/>
        <v>2</v>
      </c>
      <c r="B43" s="66">
        <f t="shared" si="6"/>
        <v>46293</v>
      </c>
      <c r="C43" s="50"/>
      <c r="D43" s="50"/>
      <c r="E43" s="50"/>
      <c r="F43" s="50"/>
      <c r="G43" s="50"/>
      <c r="H43" s="50"/>
      <c r="I43" s="50"/>
      <c r="J43" s="50">
        <f t="shared" si="1"/>
        <v>0</v>
      </c>
      <c r="K43" s="50">
        <f t="shared" si="1"/>
        <v>0</v>
      </c>
      <c r="L43" s="67">
        <f t="shared" si="1"/>
        <v>21.36</v>
      </c>
      <c r="M43" s="1"/>
      <c r="N43" s="50">
        <f t="shared" si="2"/>
        <v>0</v>
      </c>
      <c r="O43" s="50">
        <f t="shared" si="2"/>
        <v>0</v>
      </c>
      <c r="P43" s="50">
        <f t="shared" si="2"/>
        <v>0</v>
      </c>
      <c r="Q43" s="50">
        <f t="shared" si="2"/>
        <v>0</v>
      </c>
      <c r="R43" s="50">
        <f t="shared" si="2"/>
        <v>0</v>
      </c>
      <c r="S43" s="50">
        <f t="shared" si="2"/>
        <v>0</v>
      </c>
      <c r="T43" s="50">
        <f t="shared" si="2"/>
        <v>0</v>
      </c>
      <c r="U43" s="50">
        <f t="shared" si="3"/>
        <v>0</v>
      </c>
      <c r="V43" s="19">
        <f t="shared" si="4"/>
        <v>0</v>
      </c>
      <c r="W43" s="32">
        <f t="shared" si="5"/>
        <v>21.599999999999998</v>
      </c>
    </row>
    <row r="44" spans="1:30" ht="11.25" customHeight="1">
      <c r="A44" s="65">
        <f t="shared" si="0"/>
        <v>3</v>
      </c>
      <c r="B44" s="66">
        <f t="shared" si="6"/>
        <v>46294</v>
      </c>
      <c r="C44" s="50"/>
      <c r="D44" s="50"/>
      <c r="E44" s="50"/>
      <c r="F44" s="50"/>
      <c r="G44" s="50"/>
      <c r="H44" s="50"/>
      <c r="I44" s="50"/>
      <c r="J44" s="50">
        <f t="shared" si="1"/>
        <v>0</v>
      </c>
      <c r="K44" s="50">
        <f t="shared" si="1"/>
        <v>0</v>
      </c>
      <c r="L44" s="67">
        <f t="shared" si="1"/>
        <v>21.36</v>
      </c>
      <c r="M44" s="1"/>
      <c r="N44" s="50">
        <f t="shared" si="2"/>
        <v>0</v>
      </c>
      <c r="O44" s="50">
        <f t="shared" si="2"/>
        <v>0</v>
      </c>
      <c r="P44" s="50">
        <f t="shared" si="2"/>
        <v>0</v>
      </c>
      <c r="Q44" s="50">
        <f t="shared" si="2"/>
        <v>0</v>
      </c>
      <c r="R44" s="50">
        <f t="shared" si="2"/>
        <v>0</v>
      </c>
      <c r="S44" s="50">
        <f t="shared" si="2"/>
        <v>0</v>
      </c>
      <c r="T44" s="50">
        <f t="shared" si="2"/>
        <v>0</v>
      </c>
      <c r="U44" s="50">
        <f t="shared" si="3"/>
        <v>0</v>
      </c>
      <c r="V44" s="19">
        <f t="shared" si="4"/>
        <v>0</v>
      </c>
      <c r="W44" s="32">
        <f t="shared" si="5"/>
        <v>21.599999999999998</v>
      </c>
    </row>
    <row r="45" spans="1:30" ht="11.25" customHeight="1">
      <c r="A45" s="65">
        <f t="shared" si="0"/>
        <v>4</v>
      </c>
      <c r="B45" s="66">
        <f t="shared" si="6"/>
        <v>46295</v>
      </c>
      <c r="C45" s="50"/>
      <c r="D45" s="50"/>
      <c r="E45" s="50"/>
      <c r="F45" s="50"/>
      <c r="G45" s="50"/>
      <c r="H45" s="50"/>
      <c r="I45" s="50"/>
      <c r="J45" s="50">
        <f t="shared" si="1"/>
        <v>0</v>
      </c>
      <c r="K45" s="50">
        <f t="shared" si="1"/>
        <v>0</v>
      </c>
      <c r="L45" s="67">
        <f t="shared" si="1"/>
        <v>21.36</v>
      </c>
      <c r="M45" s="1"/>
      <c r="N45" s="50">
        <f t="shared" si="2"/>
        <v>0</v>
      </c>
      <c r="O45" s="50">
        <f t="shared" si="2"/>
        <v>0</v>
      </c>
      <c r="P45" s="50">
        <f t="shared" si="2"/>
        <v>0</v>
      </c>
      <c r="Q45" s="50">
        <f t="shared" si="2"/>
        <v>0</v>
      </c>
      <c r="R45" s="50">
        <f t="shared" si="2"/>
        <v>0</v>
      </c>
      <c r="S45" s="50">
        <f t="shared" si="2"/>
        <v>0</v>
      </c>
      <c r="T45" s="50">
        <f t="shared" si="2"/>
        <v>0</v>
      </c>
      <c r="U45" s="50">
        <f t="shared" si="3"/>
        <v>0</v>
      </c>
      <c r="V45" s="19">
        <f t="shared" si="4"/>
        <v>0</v>
      </c>
      <c r="W45" s="32">
        <f t="shared" si="5"/>
        <v>21.599999999999998</v>
      </c>
    </row>
    <row r="46" spans="1:30" ht="11.25" customHeight="1" thickBot="1"/>
    <row r="47" spans="1:30" ht="11.25" customHeight="1" thickBot="1">
      <c r="A47" s="5" t="s">
        <v>58</v>
      </c>
      <c r="C47" s="38">
        <f>L45</f>
        <v>21.36</v>
      </c>
      <c r="E47" t="s">
        <v>59</v>
      </c>
      <c r="I47" s="20">
        <f>(U9/12)/((F9*4.35)+C47)</f>
        <v>0</v>
      </c>
      <c r="J47" s="39" t="s">
        <v>60</v>
      </c>
      <c r="K47" s="40" t="e">
        <f>I47/U10</f>
        <v>#DIV/0!</v>
      </c>
      <c r="L47" t="s">
        <v>61</v>
      </c>
      <c r="U47" s="42" t="e">
        <f>C47*U10</f>
        <v>#DIV/0!</v>
      </c>
      <c r="X47" t="s">
        <v>62</v>
      </c>
    </row>
    <row r="48" spans="1:30" ht="11.25" customHeight="1">
      <c r="C48" s="20"/>
      <c r="D48" s="39"/>
      <c r="E48" s="40"/>
      <c r="J48" s="41"/>
    </row>
    <row r="49" spans="1:30" ht="11.25" customHeight="1">
      <c r="A49" s="14" t="s">
        <v>1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</row>
    <row r="50" spans="1:30" ht="11.25" customHeight="1">
      <c r="A50" s="14" t="s">
        <v>104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</sheetData>
  <mergeCells count="3">
    <mergeCell ref="C14:D14"/>
    <mergeCell ref="E14:F14"/>
    <mergeCell ref="G14:H14"/>
  </mergeCells>
  <conditionalFormatting sqref="A16:K45 M16:U45">
    <cfRule type="expression" dxfId="19" priority="1" stopIfTrue="1">
      <formula>IF(($A16=7),TRUE,FALSE)</formula>
    </cfRule>
    <cfRule type="expression" dxfId="18" priority="2" stopIfTrue="1">
      <formula>IF(($A16=1),TRUE,FALSE)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4"/>
  </sheetPr>
  <dimension ref="A1:AD52"/>
  <sheetViews>
    <sheetView zoomScaleNormal="100" workbookViewId="0">
      <selection activeCell="AC35" sqref="AC35"/>
    </sheetView>
  </sheetViews>
  <sheetFormatPr defaultRowHeight="12.6"/>
  <cols>
    <col min="1" max="1" width="10.7109375" customWidth="1"/>
    <col min="2" max="2" width="9.7109375" customWidth="1"/>
    <col min="3" max="8" width="7" customWidth="1"/>
    <col min="9" max="9" width="12" customWidth="1"/>
    <col min="10" max="10" width="12.28515625" customWidth="1"/>
    <col min="11" max="12" width="12.140625" customWidth="1"/>
    <col min="13" max="13" width="27.140625" customWidth="1"/>
    <col min="14" max="20" width="7" hidden="1" customWidth="1"/>
    <col min="21" max="21" width="8.5703125" customWidth="1"/>
    <col min="22" max="22" width="7" hidden="1" customWidth="1"/>
    <col min="23" max="23" width="7.85546875" hidden="1" customWidth="1"/>
    <col min="24" max="30" width="4.140625" customWidth="1"/>
  </cols>
  <sheetData>
    <row r="1" spans="1:30" ht="18.75" customHeight="1">
      <c r="A1" s="13" t="s">
        <v>0</v>
      </c>
    </row>
    <row r="2" spans="1:30" ht="11.25" customHeight="1"/>
    <row r="3" spans="1:30" ht="11.25" customHeight="1">
      <c r="A3" s="14" t="s">
        <v>1</v>
      </c>
      <c r="B3" s="14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 t="s">
        <v>64</v>
      </c>
      <c r="V3" s="14"/>
      <c r="W3" s="14"/>
      <c r="X3" s="14"/>
      <c r="Y3" s="14"/>
      <c r="Z3" s="14"/>
      <c r="AA3" s="14"/>
      <c r="AB3" s="14"/>
      <c r="AC3" s="14"/>
      <c r="AD3" s="14"/>
    </row>
    <row r="4" spans="1:30" ht="11.25" customHeight="1">
      <c r="A4" s="14"/>
      <c r="B4" s="14" t="s">
        <v>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 t="s">
        <v>65</v>
      </c>
      <c r="V4" s="14"/>
      <c r="W4" s="14"/>
      <c r="X4" s="14"/>
      <c r="Y4" s="14"/>
      <c r="Z4" s="14"/>
      <c r="AA4" s="14"/>
      <c r="AB4" s="14"/>
      <c r="AC4" s="14"/>
      <c r="AD4" s="14"/>
    </row>
    <row r="5" spans="1:30" ht="11.25" customHeight="1">
      <c r="A5" s="14"/>
      <c r="B5" s="14" t="s">
        <v>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 t="s">
        <v>66</v>
      </c>
      <c r="V5" s="14"/>
      <c r="W5" s="14"/>
      <c r="X5" s="14"/>
      <c r="Y5" s="14"/>
      <c r="Z5" s="14"/>
      <c r="AA5" s="14"/>
      <c r="AB5" s="14"/>
      <c r="AC5" s="14"/>
      <c r="AD5" s="14"/>
    </row>
    <row r="6" spans="1:30" ht="11.25" customHeight="1">
      <c r="A6" s="14"/>
      <c r="B6" s="14" t="s">
        <v>67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 t="s">
        <v>68</v>
      </c>
      <c r="V6" s="14"/>
      <c r="W6" s="14"/>
      <c r="X6" s="14"/>
      <c r="Y6" s="14"/>
      <c r="Z6" s="14"/>
      <c r="AA6" s="14"/>
      <c r="AB6" s="14"/>
      <c r="AC6" s="14"/>
      <c r="AD6" s="14"/>
    </row>
    <row r="7" spans="1:30" ht="11.25" customHeight="1">
      <c r="A7" s="14"/>
      <c r="B7" s="14" t="s">
        <v>9</v>
      </c>
      <c r="C7" s="14"/>
      <c r="D7" s="14"/>
      <c r="E7" s="14"/>
      <c r="F7" s="14"/>
      <c r="G7" s="14"/>
      <c r="H7" s="14"/>
      <c r="I7" s="14"/>
      <c r="J7" s="15" t="s">
        <v>10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 t="s">
        <v>69</v>
      </c>
      <c r="V7" s="14"/>
      <c r="W7" s="14"/>
      <c r="X7" s="14"/>
      <c r="Y7" s="14"/>
      <c r="Z7" s="14"/>
      <c r="AA7" s="14"/>
      <c r="AB7" s="14"/>
      <c r="AC7" s="14"/>
      <c r="AD7" s="14"/>
    </row>
    <row r="8" spans="1:30" ht="11.25" customHeight="1">
      <c r="J8" s="16" t="s">
        <v>10</v>
      </c>
    </row>
    <row r="9" spans="1:30" ht="11.25" customHeight="1">
      <c r="A9" t="s">
        <v>73</v>
      </c>
      <c r="F9" s="7">
        <f>'December 25'!F9</f>
        <v>0</v>
      </c>
      <c r="J9" s="16" t="s">
        <v>10</v>
      </c>
      <c r="M9" t="s">
        <v>80</v>
      </c>
      <c r="N9" s="17"/>
      <c r="U9" s="18">
        <f>'Sep 26'!U9</f>
        <v>0</v>
      </c>
      <c r="X9" t="s">
        <v>14</v>
      </c>
    </row>
    <row r="10" spans="1:30" ht="11.25" customHeight="1">
      <c r="A10" t="s">
        <v>15</v>
      </c>
      <c r="F10" s="19">
        <f>(N10-TRUNC(N10,0))*0.6+TRUNC(N10)</f>
        <v>0</v>
      </c>
      <c r="H10" s="19"/>
      <c r="J10" s="16" t="s">
        <v>10</v>
      </c>
      <c r="M10" t="s">
        <v>16</v>
      </c>
      <c r="N10" s="19">
        <f>F9/5</f>
        <v>0</v>
      </c>
      <c r="U10" s="20" t="e">
        <f>U9/(F9*52.18)</f>
        <v>#DIV/0!</v>
      </c>
      <c r="AB10" t="s">
        <v>17</v>
      </c>
    </row>
    <row r="11" spans="1:30" ht="11.25" customHeight="1">
      <c r="J11" s="16" t="s">
        <v>10</v>
      </c>
    </row>
    <row r="12" spans="1:30" ht="11.25" customHeight="1">
      <c r="A12" s="21" t="s">
        <v>18</v>
      </c>
      <c r="B12" s="22">
        <v>46296</v>
      </c>
      <c r="C12" s="14"/>
      <c r="D12" s="14"/>
      <c r="E12" s="14"/>
      <c r="F12" s="23"/>
      <c r="G12" s="14"/>
      <c r="H12" s="23"/>
      <c r="I12" s="24" t="s">
        <v>19</v>
      </c>
      <c r="J12" s="25">
        <f>'Sep 26'!C47</f>
        <v>21.36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 t="s">
        <v>20</v>
      </c>
      <c r="V12" s="14"/>
      <c r="W12" s="14"/>
      <c r="X12" s="14"/>
      <c r="Y12" s="14"/>
      <c r="Z12" s="14"/>
      <c r="AA12" s="14"/>
      <c r="AB12" s="14"/>
      <c r="AC12" s="14"/>
      <c r="AD12" s="14"/>
    </row>
    <row r="13" spans="1:30" ht="11.25" customHeight="1">
      <c r="A13" s="14"/>
      <c r="B13" s="14"/>
      <c r="C13" s="14"/>
      <c r="D13" s="14"/>
      <c r="E13" s="14"/>
      <c r="F13" s="14"/>
      <c r="G13" s="14"/>
      <c r="H13" s="14"/>
      <c r="I13" s="15"/>
      <c r="J13" s="14"/>
      <c r="K13" s="15" t="s">
        <v>21</v>
      </c>
      <c r="L13" s="15" t="s">
        <v>22</v>
      </c>
      <c r="M13" s="14"/>
      <c r="N13" s="14"/>
      <c r="O13" s="14"/>
      <c r="P13" s="14"/>
      <c r="Q13" s="14"/>
      <c r="R13" s="14"/>
      <c r="S13" s="14"/>
      <c r="T13" s="14"/>
      <c r="U13" s="14" t="s">
        <v>23</v>
      </c>
      <c r="V13" s="14"/>
      <c r="W13" s="14"/>
      <c r="X13" s="14"/>
      <c r="Y13" s="14"/>
      <c r="Z13" s="14"/>
      <c r="AA13" s="14"/>
      <c r="AB13" s="14"/>
      <c r="AC13" s="14"/>
      <c r="AD13" s="14"/>
    </row>
    <row r="14" spans="1:30" ht="11.25" customHeight="1">
      <c r="A14" s="14"/>
      <c r="B14" s="14"/>
      <c r="C14" s="80" t="s">
        <v>24</v>
      </c>
      <c r="D14" s="80"/>
      <c r="E14" s="80" t="s">
        <v>25</v>
      </c>
      <c r="F14" s="80"/>
      <c r="G14" s="80" t="s">
        <v>26</v>
      </c>
      <c r="H14" s="80"/>
      <c r="I14" s="15" t="s">
        <v>27</v>
      </c>
      <c r="J14" s="15" t="s">
        <v>28</v>
      </c>
      <c r="K14" s="15" t="s">
        <v>29</v>
      </c>
      <c r="L14" s="15" t="s">
        <v>30</v>
      </c>
      <c r="M14" s="14"/>
      <c r="N14" s="14"/>
      <c r="O14" s="14"/>
      <c r="P14" s="14"/>
      <c r="Q14" s="14"/>
      <c r="R14" s="14"/>
      <c r="S14" s="14"/>
      <c r="T14" s="14"/>
      <c r="U14" s="14" t="s">
        <v>31</v>
      </c>
      <c r="V14" s="14"/>
      <c r="W14" s="14"/>
      <c r="X14" s="14"/>
      <c r="Y14" s="14"/>
      <c r="Z14" s="14"/>
      <c r="AA14" s="14"/>
      <c r="AB14" s="14"/>
      <c r="AC14" s="14"/>
      <c r="AD14" s="14"/>
    </row>
    <row r="15" spans="1:30" ht="11.25" customHeight="1">
      <c r="A15" s="26" t="s">
        <v>32</v>
      </c>
      <c r="B15" s="26" t="s">
        <v>33</v>
      </c>
      <c r="C15" s="27" t="s">
        <v>34</v>
      </c>
      <c r="D15" s="27" t="s">
        <v>35</v>
      </c>
      <c r="E15" s="27" t="s">
        <v>34</v>
      </c>
      <c r="F15" s="27" t="s">
        <v>35</v>
      </c>
      <c r="G15" s="27" t="s">
        <v>34</v>
      </c>
      <c r="H15" s="27" t="s">
        <v>35</v>
      </c>
      <c r="I15" s="27" t="s">
        <v>36</v>
      </c>
      <c r="J15" s="27" t="s">
        <v>29</v>
      </c>
      <c r="K15" s="27" t="s">
        <v>37</v>
      </c>
      <c r="L15" s="27" t="s">
        <v>38</v>
      </c>
      <c r="M15" s="26" t="s">
        <v>39</v>
      </c>
      <c r="N15" s="26"/>
      <c r="O15" s="26"/>
      <c r="P15" s="26"/>
      <c r="Q15" s="26"/>
      <c r="R15" s="26"/>
      <c r="S15" s="26"/>
      <c r="T15" s="26"/>
      <c r="U15" s="26" t="s">
        <v>40</v>
      </c>
      <c r="V15" s="28">
        <f>0</f>
        <v>0</v>
      </c>
      <c r="W15" s="28">
        <f>(J12-TRUNC(J12,0))/0.6+TRUNC(J12)</f>
        <v>21.599999999999998</v>
      </c>
      <c r="X15" s="26"/>
      <c r="Y15" s="26"/>
      <c r="Z15" s="26"/>
      <c r="AA15" s="26"/>
      <c r="AB15" s="26"/>
      <c r="AC15" s="26"/>
      <c r="AD15" s="26"/>
    </row>
    <row r="16" spans="1:30" ht="11.25" customHeight="1">
      <c r="A16" s="51">
        <f t="shared" ref="A16:A46" si="0">WEEKDAY(B16,1)</f>
        <v>5</v>
      </c>
      <c r="B16" s="52">
        <f>B12</f>
        <v>46296</v>
      </c>
      <c r="C16" s="50"/>
      <c r="D16" s="50"/>
      <c r="E16" s="50"/>
      <c r="F16" s="50"/>
      <c r="G16" s="50"/>
      <c r="H16" s="50"/>
      <c r="I16" s="50"/>
      <c r="J16" s="50">
        <f t="shared" ref="J16:L46" si="1">(U16-TRUNC(U16,0))*0.6+TRUNC(U16)</f>
        <v>0</v>
      </c>
      <c r="K16" s="50">
        <f t="shared" si="1"/>
        <v>0</v>
      </c>
      <c r="L16" s="67">
        <f t="shared" si="1"/>
        <v>21.36</v>
      </c>
      <c r="M16" s="1"/>
      <c r="N16" s="50">
        <f t="shared" ref="N16:T46" si="2">(C16-TRUNC(C16,0))/0.6+TRUNC(C16)</f>
        <v>0</v>
      </c>
      <c r="O16" s="50">
        <f t="shared" si="2"/>
        <v>0</v>
      </c>
      <c r="P16" s="50">
        <f t="shared" si="2"/>
        <v>0</v>
      </c>
      <c r="Q16" s="50">
        <f t="shared" si="2"/>
        <v>0</v>
      </c>
      <c r="R16" s="50">
        <f t="shared" si="2"/>
        <v>0</v>
      </c>
      <c r="S16" s="50">
        <f t="shared" si="2"/>
        <v>0</v>
      </c>
      <c r="T16" s="50">
        <f t="shared" si="2"/>
        <v>0</v>
      </c>
      <c r="U16" s="50">
        <f t="shared" ref="U16:U46" si="3">O16-N16+Q16-P16+S16-R16+T16</f>
        <v>0</v>
      </c>
      <c r="V16" s="19">
        <f t="shared" ref="V16:V46" si="4">V15+U16</f>
        <v>0</v>
      </c>
      <c r="W16" s="32">
        <f t="shared" ref="W16:W46" si="5">IF(OR(WEEKDAY(B16)=1,WEEKDAY(B16)=7),U16+W15,(U16-($F$9/5))+W15)</f>
        <v>21.599999999999998</v>
      </c>
      <c r="X16" s="44"/>
      <c r="Y16" s="44"/>
      <c r="Z16" s="44"/>
      <c r="AA16" s="44"/>
      <c r="AB16" s="44"/>
      <c r="AC16" s="44"/>
      <c r="AD16" s="44"/>
    </row>
    <row r="17" spans="1:30" ht="11.25" customHeight="1">
      <c r="A17" s="51">
        <f t="shared" si="0"/>
        <v>6</v>
      </c>
      <c r="B17" s="52">
        <f t="shared" ref="B17:B46" si="6">B16+1</f>
        <v>46297</v>
      </c>
      <c r="C17" s="50"/>
      <c r="D17" s="50"/>
      <c r="E17" s="50"/>
      <c r="F17" s="50"/>
      <c r="G17" s="50"/>
      <c r="H17" s="50"/>
      <c r="I17" s="50"/>
      <c r="J17" s="50">
        <f t="shared" si="1"/>
        <v>0</v>
      </c>
      <c r="K17" s="50">
        <f t="shared" si="1"/>
        <v>0</v>
      </c>
      <c r="L17" s="67">
        <f t="shared" si="1"/>
        <v>21.36</v>
      </c>
      <c r="M17" s="1"/>
      <c r="N17" s="50">
        <f t="shared" si="2"/>
        <v>0</v>
      </c>
      <c r="O17" s="50">
        <f t="shared" si="2"/>
        <v>0</v>
      </c>
      <c r="P17" s="50">
        <f t="shared" si="2"/>
        <v>0</v>
      </c>
      <c r="Q17" s="50">
        <f t="shared" si="2"/>
        <v>0</v>
      </c>
      <c r="R17" s="50">
        <f t="shared" si="2"/>
        <v>0</v>
      </c>
      <c r="S17" s="50">
        <f t="shared" si="2"/>
        <v>0</v>
      </c>
      <c r="T17" s="50">
        <f t="shared" si="2"/>
        <v>0</v>
      </c>
      <c r="U17" s="50">
        <f t="shared" si="3"/>
        <v>0</v>
      </c>
      <c r="V17" s="19">
        <f t="shared" si="4"/>
        <v>0</v>
      </c>
      <c r="W17" s="32">
        <f t="shared" si="5"/>
        <v>21.599999999999998</v>
      </c>
      <c r="X17" s="69" t="s">
        <v>43</v>
      </c>
      <c r="Y17" s="70"/>
      <c r="Z17" s="70"/>
      <c r="AA17" s="70"/>
      <c r="AB17" s="70"/>
      <c r="AC17" s="70"/>
      <c r="AD17" s="71"/>
    </row>
    <row r="18" spans="1:30" ht="11.25" customHeight="1">
      <c r="A18" s="51">
        <f t="shared" si="0"/>
        <v>7</v>
      </c>
      <c r="B18" s="52">
        <f t="shared" si="6"/>
        <v>46298</v>
      </c>
      <c r="C18" s="50"/>
      <c r="D18" s="50"/>
      <c r="E18" s="50"/>
      <c r="F18" s="50"/>
      <c r="G18" s="50"/>
      <c r="H18" s="50"/>
      <c r="I18" s="50"/>
      <c r="J18" s="50">
        <f t="shared" si="1"/>
        <v>0</v>
      </c>
      <c r="K18" s="50">
        <f t="shared" si="1"/>
        <v>0</v>
      </c>
      <c r="L18" s="67">
        <f t="shared" si="1"/>
        <v>21.36</v>
      </c>
      <c r="M18" s="1"/>
      <c r="N18" s="50">
        <f t="shared" si="2"/>
        <v>0</v>
      </c>
      <c r="O18" s="50">
        <f t="shared" si="2"/>
        <v>0</v>
      </c>
      <c r="P18" s="50">
        <f t="shared" si="2"/>
        <v>0</v>
      </c>
      <c r="Q18" s="50">
        <f t="shared" si="2"/>
        <v>0</v>
      </c>
      <c r="R18" s="50">
        <f t="shared" si="2"/>
        <v>0</v>
      </c>
      <c r="S18" s="50">
        <f t="shared" si="2"/>
        <v>0</v>
      </c>
      <c r="T18" s="50">
        <f t="shared" si="2"/>
        <v>0</v>
      </c>
      <c r="U18" s="50">
        <f t="shared" si="3"/>
        <v>0</v>
      </c>
      <c r="V18" s="19">
        <f t="shared" si="4"/>
        <v>0</v>
      </c>
      <c r="W18" s="32">
        <f t="shared" si="5"/>
        <v>21.599999999999998</v>
      </c>
      <c r="X18" s="72"/>
      <c r="Y18" s="37"/>
      <c r="Z18" s="37"/>
      <c r="AA18" s="37"/>
      <c r="AB18" s="37"/>
      <c r="AC18" s="37"/>
      <c r="AD18" s="73"/>
    </row>
    <row r="19" spans="1:30" ht="11.25" customHeight="1">
      <c r="A19" s="51">
        <f t="shared" si="0"/>
        <v>1</v>
      </c>
      <c r="B19" s="52">
        <f t="shared" si="6"/>
        <v>46299</v>
      </c>
      <c r="C19" s="50"/>
      <c r="D19" s="50"/>
      <c r="E19" s="50"/>
      <c r="F19" s="50"/>
      <c r="G19" s="50"/>
      <c r="H19" s="50"/>
      <c r="I19" s="50"/>
      <c r="J19" s="50">
        <f t="shared" si="1"/>
        <v>0</v>
      </c>
      <c r="K19" s="50">
        <f t="shared" si="1"/>
        <v>0</v>
      </c>
      <c r="L19" s="67">
        <f t="shared" si="1"/>
        <v>21.36</v>
      </c>
      <c r="M19" s="1"/>
      <c r="N19" s="50">
        <f t="shared" si="2"/>
        <v>0</v>
      </c>
      <c r="O19" s="50">
        <f t="shared" si="2"/>
        <v>0</v>
      </c>
      <c r="P19" s="50">
        <f t="shared" si="2"/>
        <v>0</v>
      </c>
      <c r="Q19" s="50">
        <f t="shared" si="2"/>
        <v>0</v>
      </c>
      <c r="R19" s="50">
        <f t="shared" si="2"/>
        <v>0</v>
      </c>
      <c r="S19" s="50">
        <f t="shared" si="2"/>
        <v>0</v>
      </c>
      <c r="T19" s="50">
        <f t="shared" si="2"/>
        <v>0</v>
      </c>
      <c r="U19" s="50">
        <f t="shared" si="3"/>
        <v>0</v>
      </c>
      <c r="V19" s="19">
        <f t="shared" si="4"/>
        <v>0</v>
      </c>
      <c r="W19" s="32">
        <f t="shared" si="5"/>
        <v>21.599999999999998</v>
      </c>
      <c r="X19" s="72"/>
      <c r="Y19" s="37"/>
      <c r="Z19" s="37"/>
      <c r="AA19" s="37"/>
      <c r="AB19" s="37"/>
      <c r="AC19" s="37"/>
      <c r="AD19" s="73"/>
    </row>
    <row r="20" spans="1:30" ht="11.25" customHeight="1">
      <c r="A20" s="51">
        <f t="shared" si="0"/>
        <v>2</v>
      </c>
      <c r="B20" s="52">
        <f t="shared" si="6"/>
        <v>46300</v>
      </c>
      <c r="C20" s="50"/>
      <c r="D20" s="50"/>
      <c r="E20" s="50"/>
      <c r="F20" s="50"/>
      <c r="G20" s="50"/>
      <c r="H20" s="50"/>
      <c r="I20" s="50"/>
      <c r="J20" s="50">
        <f t="shared" si="1"/>
        <v>0</v>
      </c>
      <c r="K20" s="50">
        <f t="shared" si="1"/>
        <v>0</v>
      </c>
      <c r="L20" s="67">
        <f t="shared" si="1"/>
        <v>21.36</v>
      </c>
      <c r="M20" s="1"/>
      <c r="N20" s="50">
        <f t="shared" si="2"/>
        <v>0</v>
      </c>
      <c r="O20" s="50">
        <f t="shared" si="2"/>
        <v>0</v>
      </c>
      <c r="P20" s="50">
        <f t="shared" si="2"/>
        <v>0</v>
      </c>
      <c r="Q20" s="50">
        <f t="shared" si="2"/>
        <v>0</v>
      </c>
      <c r="R20" s="50">
        <f t="shared" si="2"/>
        <v>0</v>
      </c>
      <c r="S20" s="50">
        <f t="shared" si="2"/>
        <v>0</v>
      </c>
      <c r="T20" s="50">
        <f t="shared" si="2"/>
        <v>0</v>
      </c>
      <c r="U20" s="50">
        <f t="shared" si="3"/>
        <v>0</v>
      </c>
      <c r="V20" s="19">
        <f t="shared" si="4"/>
        <v>0</v>
      </c>
      <c r="W20" s="32">
        <f t="shared" si="5"/>
        <v>21.599999999999998</v>
      </c>
      <c r="X20" s="72"/>
      <c r="Y20" s="37"/>
      <c r="Z20" s="37"/>
      <c r="AA20" s="37"/>
      <c r="AB20" s="37"/>
      <c r="AC20" s="37"/>
      <c r="AD20" s="73"/>
    </row>
    <row r="21" spans="1:30" ht="11.25" customHeight="1">
      <c r="A21" s="51">
        <f t="shared" si="0"/>
        <v>3</v>
      </c>
      <c r="B21" s="52">
        <f t="shared" si="6"/>
        <v>46301</v>
      </c>
      <c r="C21" s="50"/>
      <c r="D21" s="50"/>
      <c r="E21" s="50"/>
      <c r="F21" s="50"/>
      <c r="G21" s="50"/>
      <c r="H21" s="50"/>
      <c r="I21" s="50"/>
      <c r="J21" s="50">
        <f t="shared" si="1"/>
        <v>0</v>
      </c>
      <c r="K21" s="50">
        <f t="shared" si="1"/>
        <v>0</v>
      </c>
      <c r="L21" s="67">
        <f t="shared" si="1"/>
        <v>21.36</v>
      </c>
      <c r="M21" s="1"/>
      <c r="N21" s="50">
        <f t="shared" si="2"/>
        <v>0</v>
      </c>
      <c r="O21" s="50">
        <f t="shared" si="2"/>
        <v>0</v>
      </c>
      <c r="P21" s="50">
        <f t="shared" si="2"/>
        <v>0</v>
      </c>
      <c r="Q21" s="50">
        <f t="shared" si="2"/>
        <v>0</v>
      </c>
      <c r="R21" s="50">
        <f t="shared" si="2"/>
        <v>0</v>
      </c>
      <c r="S21" s="50">
        <f t="shared" si="2"/>
        <v>0</v>
      </c>
      <c r="T21" s="50">
        <f t="shared" si="2"/>
        <v>0</v>
      </c>
      <c r="U21" s="50">
        <f t="shared" si="3"/>
        <v>0</v>
      </c>
      <c r="V21" s="19">
        <f t="shared" si="4"/>
        <v>0</v>
      </c>
      <c r="W21" s="32">
        <f t="shared" si="5"/>
        <v>21.599999999999998</v>
      </c>
      <c r="X21" s="72"/>
      <c r="Y21" s="37"/>
      <c r="Z21" s="37"/>
      <c r="AA21" s="37"/>
      <c r="AB21" s="37"/>
      <c r="AC21" s="37"/>
      <c r="AD21" s="73"/>
    </row>
    <row r="22" spans="1:30" ht="11.25" customHeight="1">
      <c r="A22" s="51">
        <f t="shared" si="0"/>
        <v>4</v>
      </c>
      <c r="B22" s="52">
        <f t="shared" si="6"/>
        <v>46302</v>
      </c>
      <c r="C22" s="50"/>
      <c r="D22" s="50"/>
      <c r="E22" s="50"/>
      <c r="F22" s="50"/>
      <c r="G22" s="50"/>
      <c r="H22" s="50"/>
      <c r="I22" s="50"/>
      <c r="J22" s="50">
        <f t="shared" si="1"/>
        <v>0</v>
      </c>
      <c r="K22" s="50">
        <f t="shared" si="1"/>
        <v>0</v>
      </c>
      <c r="L22" s="67">
        <f t="shared" si="1"/>
        <v>21.36</v>
      </c>
      <c r="M22" s="1"/>
      <c r="N22" s="50">
        <f t="shared" si="2"/>
        <v>0</v>
      </c>
      <c r="O22" s="50">
        <f t="shared" si="2"/>
        <v>0</v>
      </c>
      <c r="P22" s="50">
        <f t="shared" si="2"/>
        <v>0</v>
      </c>
      <c r="Q22" s="50">
        <f t="shared" si="2"/>
        <v>0</v>
      </c>
      <c r="R22" s="50">
        <f t="shared" si="2"/>
        <v>0</v>
      </c>
      <c r="S22" s="50">
        <f t="shared" si="2"/>
        <v>0</v>
      </c>
      <c r="T22" s="50">
        <f t="shared" si="2"/>
        <v>0</v>
      </c>
      <c r="U22" s="50">
        <f t="shared" si="3"/>
        <v>0</v>
      </c>
      <c r="V22" s="19">
        <f t="shared" si="4"/>
        <v>0</v>
      </c>
      <c r="W22" s="32">
        <f t="shared" si="5"/>
        <v>21.599999999999998</v>
      </c>
      <c r="X22" s="72"/>
      <c r="Y22" s="37"/>
      <c r="Z22" s="37"/>
      <c r="AA22" s="37"/>
      <c r="AB22" s="37"/>
      <c r="AC22" s="37"/>
      <c r="AD22" s="73"/>
    </row>
    <row r="23" spans="1:30" ht="11.25" customHeight="1">
      <c r="A23" s="51">
        <f t="shared" si="0"/>
        <v>5</v>
      </c>
      <c r="B23" s="52">
        <f t="shared" si="6"/>
        <v>46303</v>
      </c>
      <c r="C23" s="50"/>
      <c r="D23" s="50"/>
      <c r="E23" s="50"/>
      <c r="F23" s="50"/>
      <c r="G23" s="50"/>
      <c r="H23" s="50"/>
      <c r="I23" s="50"/>
      <c r="J23" s="50">
        <f t="shared" si="1"/>
        <v>0</v>
      </c>
      <c r="K23" s="50">
        <f t="shared" si="1"/>
        <v>0</v>
      </c>
      <c r="L23" s="67">
        <f t="shared" si="1"/>
        <v>21.36</v>
      </c>
      <c r="M23" s="1"/>
      <c r="N23" s="50">
        <f t="shared" si="2"/>
        <v>0</v>
      </c>
      <c r="O23" s="50">
        <f t="shared" si="2"/>
        <v>0</v>
      </c>
      <c r="P23" s="50">
        <f t="shared" si="2"/>
        <v>0</v>
      </c>
      <c r="Q23" s="50">
        <f t="shared" si="2"/>
        <v>0</v>
      </c>
      <c r="R23" s="50">
        <f t="shared" si="2"/>
        <v>0</v>
      </c>
      <c r="S23" s="50">
        <f t="shared" si="2"/>
        <v>0</v>
      </c>
      <c r="T23" s="50">
        <f t="shared" si="2"/>
        <v>0</v>
      </c>
      <c r="U23" s="50">
        <f t="shared" si="3"/>
        <v>0</v>
      </c>
      <c r="V23" s="19">
        <f t="shared" si="4"/>
        <v>0</v>
      </c>
      <c r="W23" s="32">
        <f t="shared" si="5"/>
        <v>21.599999999999998</v>
      </c>
      <c r="X23" s="72"/>
      <c r="Y23" s="37"/>
      <c r="Z23" s="37"/>
      <c r="AA23" s="37"/>
      <c r="AB23" s="37"/>
      <c r="AC23" s="37"/>
      <c r="AD23" s="73"/>
    </row>
    <row r="24" spans="1:30" ht="11.25" customHeight="1">
      <c r="A24" s="51">
        <f t="shared" si="0"/>
        <v>6</v>
      </c>
      <c r="B24" s="52">
        <f t="shared" si="6"/>
        <v>46304</v>
      </c>
      <c r="C24" s="50"/>
      <c r="D24" s="50"/>
      <c r="E24" s="50"/>
      <c r="F24" s="50"/>
      <c r="G24" s="50"/>
      <c r="H24" s="50"/>
      <c r="I24" s="50"/>
      <c r="J24" s="50">
        <f t="shared" si="1"/>
        <v>0</v>
      </c>
      <c r="K24" s="50">
        <f t="shared" si="1"/>
        <v>0</v>
      </c>
      <c r="L24" s="67">
        <f t="shared" si="1"/>
        <v>21.36</v>
      </c>
      <c r="M24" s="1"/>
      <c r="N24" s="50">
        <f t="shared" si="2"/>
        <v>0</v>
      </c>
      <c r="O24" s="50">
        <f t="shared" si="2"/>
        <v>0</v>
      </c>
      <c r="P24" s="50">
        <f t="shared" si="2"/>
        <v>0</v>
      </c>
      <c r="Q24" s="50">
        <f t="shared" si="2"/>
        <v>0</v>
      </c>
      <c r="R24" s="50">
        <f t="shared" si="2"/>
        <v>0</v>
      </c>
      <c r="S24" s="50">
        <f t="shared" si="2"/>
        <v>0</v>
      </c>
      <c r="T24" s="50">
        <f t="shared" si="2"/>
        <v>0</v>
      </c>
      <c r="U24" s="50">
        <f t="shared" si="3"/>
        <v>0</v>
      </c>
      <c r="V24" s="19">
        <f t="shared" si="4"/>
        <v>0</v>
      </c>
      <c r="W24" s="32">
        <f t="shared" si="5"/>
        <v>21.599999999999998</v>
      </c>
      <c r="X24" s="72"/>
      <c r="Y24" s="37"/>
      <c r="Z24" s="37"/>
      <c r="AA24" s="37"/>
      <c r="AB24" s="37"/>
      <c r="AC24" s="37"/>
      <c r="AD24" s="73"/>
    </row>
    <row r="25" spans="1:30" ht="11.25" customHeight="1">
      <c r="A25" s="51">
        <f t="shared" si="0"/>
        <v>7</v>
      </c>
      <c r="B25" s="52">
        <f t="shared" si="6"/>
        <v>46305</v>
      </c>
      <c r="C25" s="50"/>
      <c r="D25" s="50"/>
      <c r="E25" s="50"/>
      <c r="F25" s="50"/>
      <c r="G25" s="50"/>
      <c r="H25" s="50"/>
      <c r="I25" s="50"/>
      <c r="J25" s="50">
        <f t="shared" si="1"/>
        <v>0</v>
      </c>
      <c r="K25" s="50">
        <f t="shared" si="1"/>
        <v>0</v>
      </c>
      <c r="L25" s="67">
        <f t="shared" si="1"/>
        <v>21.36</v>
      </c>
      <c r="M25" s="1"/>
      <c r="N25" s="50">
        <f t="shared" si="2"/>
        <v>0</v>
      </c>
      <c r="O25" s="50">
        <f t="shared" si="2"/>
        <v>0</v>
      </c>
      <c r="P25" s="50">
        <f t="shared" si="2"/>
        <v>0</v>
      </c>
      <c r="Q25" s="50">
        <f t="shared" si="2"/>
        <v>0</v>
      </c>
      <c r="R25" s="50">
        <f t="shared" si="2"/>
        <v>0</v>
      </c>
      <c r="S25" s="50">
        <f t="shared" si="2"/>
        <v>0</v>
      </c>
      <c r="T25" s="50">
        <f t="shared" si="2"/>
        <v>0</v>
      </c>
      <c r="U25" s="50">
        <f t="shared" si="3"/>
        <v>0</v>
      </c>
      <c r="V25" s="19">
        <f t="shared" si="4"/>
        <v>0</v>
      </c>
      <c r="W25" s="32">
        <f t="shared" si="5"/>
        <v>21.599999999999998</v>
      </c>
      <c r="X25" s="72"/>
      <c r="Y25" s="37"/>
      <c r="Z25" s="37"/>
      <c r="AA25" s="37"/>
      <c r="AB25" s="37"/>
      <c r="AC25" s="37"/>
      <c r="AD25" s="73"/>
    </row>
    <row r="26" spans="1:30" ht="11.25" customHeight="1">
      <c r="A26" s="51">
        <f t="shared" si="0"/>
        <v>1</v>
      </c>
      <c r="B26" s="52">
        <f t="shared" si="6"/>
        <v>46306</v>
      </c>
      <c r="C26" s="50"/>
      <c r="D26" s="50"/>
      <c r="E26" s="50"/>
      <c r="F26" s="50"/>
      <c r="G26" s="50"/>
      <c r="H26" s="50"/>
      <c r="I26" s="50"/>
      <c r="J26" s="50">
        <f t="shared" si="1"/>
        <v>0</v>
      </c>
      <c r="K26" s="50">
        <f t="shared" si="1"/>
        <v>0</v>
      </c>
      <c r="L26" s="67">
        <f t="shared" si="1"/>
        <v>21.36</v>
      </c>
      <c r="M26" s="1"/>
      <c r="N26" s="50">
        <f t="shared" si="2"/>
        <v>0</v>
      </c>
      <c r="O26" s="50">
        <f t="shared" si="2"/>
        <v>0</v>
      </c>
      <c r="P26" s="50">
        <f t="shared" si="2"/>
        <v>0</v>
      </c>
      <c r="Q26" s="50">
        <f t="shared" si="2"/>
        <v>0</v>
      </c>
      <c r="R26" s="50">
        <f t="shared" si="2"/>
        <v>0</v>
      </c>
      <c r="S26" s="50">
        <f t="shared" si="2"/>
        <v>0</v>
      </c>
      <c r="T26" s="50">
        <f t="shared" si="2"/>
        <v>0</v>
      </c>
      <c r="U26" s="50">
        <f t="shared" si="3"/>
        <v>0</v>
      </c>
      <c r="V26" s="19">
        <f t="shared" si="4"/>
        <v>0</v>
      </c>
      <c r="W26" s="32">
        <f t="shared" si="5"/>
        <v>21.599999999999998</v>
      </c>
      <c r="X26" s="74"/>
      <c r="Y26" s="34"/>
      <c r="Z26" s="34"/>
      <c r="AA26" s="34"/>
      <c r="AB26" s="34"/>
      <c r="AC26" s="34"/>
      <c r="AD26" s="75"/>
    </row>
    <row r="27" spans="1:30" ht="11.25" customHeight="1">
      <c r="A27" s="51">
        <f t="shared" si="0"/>
        <v>2</v>
      </c>
      <c r="B27" s="52">
        <f t="shared" si="6"/>
        <v>46307</v>
      </c>
      <c r="C27" s="50"/>
      <c r="D27" s="50"/>
      <c r="E27" s="50"/>
      <c r="F27" s="50"/>
      <c r="G27" s="50"/>
      <c r="H27" s="50"/>
      <c r="I27" s="50"/>
      <c r="J27" s="50">
        <f t="shared" si="1"/>
        <v>0</v>
      </c>
      <c r="K27" s="50">
        <f t="shared" si="1"/>
        <v>0</v>
      </c>
      <c r="L27" s="67">
        <f t="shared" si="1"/>
        <v>21.36</v>
      </c>
      <c r="M27" s="1"/>
      <c r="N27" s="50">
        <f t="shared" si="2"/>
        <v>0</v>
      </c>
      <c r="O27" s="50">
        <f t="shared" si="2"/>
        <v>0</v>
      </c>
      <c r="P27" s="50">
        <f t="shared" si="2"/>
        <v>0</v>
      </c>
      <c r="Q27" s="50">
        <f t="shared" si="2"/>
        <v>0</v>
      </c>
      <c r="R27" s="50">
        <f t="shared" si="2"/>
        <v>0</v>
      </c>
      <c r="S27" s="50">
        <f t="shared" si="2"/>
        <v>0</v>
      </c>
      <c r="T27" s="50">
        <f t="shared" si="2"/>
        <v>0</v>
      </c>
      <c r="U27" s="50">
        <f t="shared" si="3"/>
        <v>0</v>
      </c>
      <c r="V27" s="19">
        <f t="shared" si="4"/>
        <v>0</v>
      </c>
      <c r="W27" s="32">
        <f t="shared" si="5"/>
        <v>21.599999999999998</v>
      </c>
    </row>
    <row r="28" spans="1:30" ht="11.25" customHeight="1">
      <c r="A28" s="51">
        <f t="shared" si="0"/>
        <v>3</v>
      </c>
      <c r="B28" s="52">
        <f t="shared" si="6"/>
        <v>46308</v>
      </c>
      <c r="C28" s="50"/>
      <c r="D28" s="50"/>
      <c r="E28" s="50"/>
      <c r="F28" s="50"/>
      <c r="G28" s="50"/>
      <c r="H28" s="50"/>
      <c r="I28" s="50"/>
      <c r="J28" s="50">
        <f t="shared" si="1"/>
        <v>0</v>
      </c>
      <c r="K28" s="50">
        <f t="shared" si="1"/>
        <v>0</v>
      </c>
      <c r="L28" s="67">
        <f t="shared" si="1"/>
        <v>21.36</v>
      </c>
      <c r="M28" s="1"/>
      <c r="N28" s="50">
        <f t="shared" si="2"/>
        <v>0</v>
      </c>
      <c r="O28" s="50">
        <f t="shared" si="2"/>
        <v>0</v>
      </c>
      <c r="P28" s="50">
        <f t="shared" si="2"/>
        <v>0</v>
      </c>
      <c r="Q28" s="50">
        <f t="shared" si="2"/>
        <v>0</v>
      </c>
      <c r="R28" s="50">
        <f t="shared" si="2"/>
        <v>0</v>
      </c>
      <c r="S28" s="50">
        <f t="shared" si="2"/>
        <v>0</v>
      </c>
      <c r="T28" s="50">
        <f t="shared" si="2"/>
        <v>0</v>
      </c>
      <c r="U28" s="50">
        <f t="shared" si="3"/>
        <v>0</v>
      </c>
      <c r="V28" s="19">
        <f t="shared" si="4"/>
        <v>0</v>
      </c>
      <c r="W28" s="32">
        <f t="shared" si="5"/>
        <v>21.599999999999998</v>
      </c>
      <c r="X28" s="8" t="s">
        <v>105</v>
      </c>
      <c r="Y28" s="9"/>
      <c r="Z28" s="9"/>
      <c r="AA28" s="9"/>
      <c r="AB28" s="9"/>
      <c r="AC28" s="9"/>
      <c r="AD28" s="10"/>
    </row>
    <row r="29" spans="1:30" ht="11.25" customHeight="1">
      <c r="A29" s="51">
        <f t="shared" si="0"/>
        <v>4</v>
      </c>
      <c r="B29" s="52">
        <f t="shared" si="6"/>
        <v>46309</v>
      </c>
      <c r="C29" s="50"/>
      <c r="D29" s="50"/>
      <c r="E29" s="50"/>
      <c r="F29" s="50"/>
      <c r="G29" s="50"/>
      <c r="H29" s="50"/>
      <c r="I29" s="50"/>
      <c r="J29" s="50">
        <f t="shared" si="1"/>
        <v>0</v>
      </c>
      <c r="K29" s="50">
        <f t="shared" si="1"/>
        <v>0</v>
      </c>
      <c r="L29" s="67">
        <f t="shared" si="1"/>
        <v>21.36</v>
      </c>
      <c r="M29" s="1"/>
      <c r="N29" s="50">
        <f t="shared" si="2"/>
        <v>0</v>
      </c>
      <c r="O29" s="50">
        <f t="shared" si="2"/>
        <v>0</v>
      </c>
      <c r="P29" s="50">
        <f t="shared" si="2"/>
        <v>0</v>
      </c>
      <c r="Q29" s="50">
        <f t="shared" si="2"/>
        <v>0</v>
      </c>
      <c r="R29" s="50">
        <f t="shared" si="2"/>
        <v>0</v>
      </c>
      <c r="S29" s="50">
        <f t="shared" si="2"/>
        <v>0</v>
      </c>
      <c r="T29" s="50">
        <f t="shared" si="2"/>
        <v>0</v>
      </c>
      <c r="U29" s="50">
        <f t="shared" si="3"/>
        <v>0</v>
      </c>
      <c r="V29" s="19">
        <f t="shared" si="4"/>
        <v>0</v>
      </c>
      <c r="W29" s="32">
        <f t="shared" si="5"/>
        <v>21.599999999999998</v>
      </c>
      <c r="X29" s="11" t="s">
        <v>49</v>
      </c>
      <c r="Y29" s="11" t="s">
        <v>50</v>
      </c>
      <c r="Z29" s="11" t="s">
        <v>51</v>
      </c>
      <c r="AA29" s="11" t="s">
        <v>52</v>
      </c>
      <c r="AB29" s="11" t="s">
        <v>53</v>
      </c>
      <c r="AC29" s="11" t="s">
        <v>54</v>
      </c>
      <c r="AD29" s="11" t="s">
        <v>55</v>
      </c>
    </row>
    <row r="30" spans="1:30" ht="11.25" customHeight="1">
      <c r="A30" s="51">
        <f t="shared" si="0"/>
        <v>5</v>
      </c>
      <c r="B30" s="52">
        <f t="shared" si="6"/>
        <v>46310</v>
      </c>
      <c r="C30" s="50"/>
      <c r="D30" s="50"/>
      <c r="E30" s="50"/>
      <c r="F30" s="50"/>
      <c r="G30" s="50"/>
      <c r="H30" s="50"/>
      <c r="I30" s="50"/>
      <c r="J30" s="50">
        <f t="shared" si="1"/>
        <v>0</v>
      </c>
      <c r="K30" s="50">
        <f t="shared" si="1"/>
        <v>0</v>
      </c>
      <c r="L30" s="67">
        <f t="shared" si="1"/>
        <v>21.36</v>
      </c>
      <c r="M30" s="1"/>
      <c r="N30" s="50">
        <f t="shared" si="2"/>
        <v>0</v>
      </c>
      <c r="O30" s="50">
        <f t="shared" si="2"/>
        <v>0</v>
      </c>
      <c r="P30" s="50">
        <f t="shared" si="2"/>
        <v>0</v>
      </c>
      <c r="Q30" s="50">
        <f t="shared" si="2"/>
        <v>0</v>
      </c>
      <c r="R30" s="50">
        <f t="shared" si="2"/>
        <v>0</v>
      </c>
      <c r="S30" s="50">
        <f t="shared" si="2"/>
        <v>0</v>
      </c>
      <c r="T30" s="50">
        <f t="shared" si="2"/>
        <v>0</v>
      </c>
      <c r="U30" s="50">
        <f t="shared" si="3"/>
        <v>0</v>
      </c>
      <c r="V30" s="19">
        <f t="shared" si="4"/>
        <v>0</v>
      </c>
      <c r="W30" s="32">
        <f t="shared" si="5"/>
        <v>21.599999999999998</v>
      </c>
      <c r="X30" s="64"/>
      <c r="Y30" s="64"/>
      <c r="Z30" s="64"/>
      <c r="AA30" s="64">
        <v>1</v>
      </c>
      <c r="AB30" s="64">
        <v>2</v>
      </c>
      <c r="AC30" s="11">
        <v>3</v>
      </c>
      <c r="AD30" s="11">
        <v>4</v>
      </c>
    </row>
    <row r="31" spans="1:30" ht="11.25" customHeight="1">
      <c r="A31" s="51">
        <f t="shared" si="0"/>
        <v>6</v>
      </c>
      <c r="B31" s="52">
        <f t="shared" si="6"/>
        <v>46311</v>
      </c>
      <c r="C31" s="50"/>
      <c r="D31" s="50"/>
      <c r="E31" s="50"/>
      <c r="F31" s="50"/>
      <c r="G31" s="50"/>
      <c r="H31" s="50"/>
      <c r="I31" s="50"/>
      <c r="J31" s="50">
        <f t="shared" si="1"/>
        <v>0</v>
      </c>
      <c r="K31" s="50">
        <f t="shared" si="1"/>
        <v>0</v>
      </c>
      <c r="L31" s="67">
        <f t="shared" si="1"/>
        <v>21.36</v>
      </c>
      <c r="M31" s="1"/>
      <c r="N31" s="50">
        <f t="shared" si="2"/>
        <v>0</v>
      </c>
      <c r="O31" s="50">
        <f t="shared" si="2"/>
        <v>0</v>
      </c>
      <c r="P31" s="50">
        <f t="shared" si="2"/>
        <v>0</v>
      </c>
      <c r="Q31" s="50">
        <f t="shared" si="2"/>
        <v>0</v>
      </c>
      <c r="R31" s="50">
        <f t="shared" si="2"/>
        <v>0</v>
      </c>
      <c r="S31" s="50">
        <f t="shared" si="2"/>
        <v>0</v>
      </c>
      <c r="T31" s="50">
        <f t="shared" si="2"/>
        <v>0</v>
      </c>
      <c r="U31" s="50">
        <f t="shared" si="3"/>
        <v>0</v>
      </c>
      <c r="V31" s="19">
        <f t="shared" si="4"/>
        <v>0</v>
      </c>
      <c r="W31" s="32">
        <f t="shared" si="5"/>
        <v>21.599999999999998</v>
      </c>
      <c r="X31" s="64">
        <v>5</v>
      </c>
      <c r="Y31" s="64">
        <v>6</v>
      </c>
      <c r="Z31" s="64">
        <v>7</v>
      </c>
      <c r="AA31" s="64">
        <v>8</v>
      </c>
      <c r="AB31" s="64">
        <v>9</v>
      </c>
      <c r="AC31" s="11">
        <v>10</v>
      </c>
      <c r="AD31" s="11">
        <v>11</v>
      </c>
    </row>
    <row r="32" spans="1:30" ht="11.25" customHeight="1">
      <c r="A32" s="51">
        <f t="shared" si="0"/>
        <v>7</v>
      </c>
      <c r="B32" s="52">
        <f t="shared" si="6"/>
        <v>46312</v>
      </c>
      <c r="C32" s="50"/>
      <c r="D32" s="50"/>
      <c r="E32" s="50"/>
      <c r="F32" s="50"/>
      <c r="G32" s="50"/>
      <c r="H32" s="50"/>
      <c r="I32" s="50"/>
      <c r="J32" s="50">
        <f t="shared" si="1"/>
        <v>0</v>
      </c>
      <c r="K32" s="50">
        <f t="shared" si="1"/>
        <v>0</v>
      </c>
      <c r="L32" s="67">
        <f t="shared" si="1"/>
        <v>21.36</v>
      </c>
      <c r="M32" s="1"/>
      <c r="N32" s="50">
        <f t="shared" si="2"/>
        <v>0</v>
      </c>
      <c r="O32" s="50">
        <f t="shared" si="2"/>
        <v>0</v>
      </c>
      <c r="P32" s="50">
        <f t="shared" si="2"/>
        <v>0</v>
      </c>
      <c r="Q32" s="50">
        <f t="shared" si="2"/>
        <v>0</v>
      </c>
      <c r="R32" s="50">
        <f t="shared" si="2"/>
        <v>0</v>
      </c>
      <c r="S32" s="50">
        <f t="shared" si="2"/>
        <v>0</v>
      </c>
      <c r="T32" s="50">
        <f t="shared" si="2"/>
        <v>0</v>
      </c>
      <c r="U32" s="50">
        <f t="shared" si="3"/>
        <v>0</v>
      </c>
      <c r="V32" s="19">
        <f t="shared" si="4"/>
        <v>0</v>
      </c>
      <c r="W32" s="32">
        <f t="shared" si="5"/>
        <v>21.599999999999998</v>
      </c>
      <c r="X32" s="64">
        <v>12</v>
      </c>
      <c r="Y32" s="64">
        <v>13</v>
      </c>
      <c r="Z32" s="64">
        <v>14</v>
      </c>
      <c r="AA32" s="64">
        <v>15</v>
      </c>
      <c r="AB32" s="64">
        <v>16</v>
      </c>
      <c r="AC32" s="11">
        <v>17</v>
      </c>
      <c r="AD32" s="11">
        <v>18</v>
      </c>
    </row>
    <row r="33" spans="1:30" ht="11.25" customHeight="1">
      <c r="A33" s="51">
        <f t="shared" si="0"/>
        <v>1</v>
      </c>
      <c r="B33" s="52">
        <f t="shared" si="6"/>
        <v>46313</v>
      </c>
      <c r="C33" s="50"/>
      <c r="D33" s="50"/>
      <c r="E33" s="50"/>
      <c r="F33" s="50"/>
      <c r="G33" s="50"/>
      <c r="H33" s="50"/>
      <c r="I33" s="50"/>
      <c r="J33" s="50">
        <f t="shared" si="1"/>
        <v>0</v>
      </c>
      <c r="K33" s="50">
        <f t="shared" si="1"/>
        <v>0</v>
      </c>
      <c r="L33" s="67">
        <f t="shared" si="1"/>
        <v>21.36</v>
      </c>
      <c r="M33" s="1"/>
      <c r="N33" s="50">
        <f t="shared" si="2"/>
        <v>0</v>
      </c>
      <c r="O33" s="50">
        <f t="shared" si="2"/>
        <v>0</v>
      </c>
      <c r="P33" s="50">
        <f t="shared" si="2"/>
        <v>0</v>
      </c>
      <c r="Q33" s="50">
        <f t="shared" si="2"/>
        <v>0</v>
      </c>
      <c r="R33" s="50">
        <f t="shared" si="2"/>
        <v>0</v>
      </c>
      <c r="S33" s="50">
        <f t="shared" si="2"/>
        <v>0</v>
      </c>
      <c r="T33" s="50">
        <f t="shared" si="2"/>
        <v>0</v>
      </c>
      <c r="U33" s="50">
        <f t="shared" si="3"/>
        <v>0</v>
      </c>
      <c r="V33" s="19">
        <f t="shared" si="4"/>
        <v>0</v>
      </c>
      <c r="W33" s="32">
        <f t="shared" si="5"/>
        <v>21.599999999999998</v>
      </c>
      <c r="X33" s="64">
        <v>19</v>
      </c>
      <c r="Y33" s="64">
        <v>20</v>
      </c>
      <c r="Z33" s="64">
        <v>21</v>
      </c>
      <c r="AA33" s="64">
        <v>22</v>
      </c>
      <c r="AB33" s="64">
        <v>23</v>
      </c>
      <c r="AC33" s="11">
        <v>24</v>
      </c>
      <c r="AD33" s="11">
        <v>25</v>
      </c>
    </row>
    <row r="34" spans="1:30" ht="11.25" customHeight="1">
      <c r="A34" s="51">
        <f t="shared" si="0"/>
        <v>2</v>
      </c>
      <c r="B34" s="52">
        <f t="shared" si="6"/>
        <v>46314</v>
      </c>
      <c r="C34" s="50"/>
      <c r="D34" s="50"/>
      <c r="E34" s="50"/>
      <c r="F34" s="50"/>
      <c r="G34" s="50"/>
      <c r="H34" s="50"/>
      <c r="I34" s="50"/>
      <c r="J34" s="50">
        <f t="shared" si="1"/>
        <v>0</v>
      </c>
      <c r="K34" s="50">
        <f t="shared" si="1"/>
        <v>0</v>
      </c>
      <c r="L34" s="67">
        <f t="shared" si="1"/>
        <v>21.36</v>
      </c>
      <c r="M34" s="1"/>
      <c r="N34" s="50">
        <f t="shared" si="2"/>
        <v>0</v>
      </c>
      <c r="O34" s="50">
        <f t="shared" si="2"/>
        <v>0</v>
      </c>
      <c r="P34" s="50">
        <f t="shared" si="2"/>
        <v>0</v>
      </c>
      <c r="Q34" s="50">
        <f t="shared" si="2"/>
        <v>0</v>
      </c>
      <c r="R34" s="50">
        <f t="shared" si="2"/>
        <v>0</v>
      </c>
      <c r="S34" s="50">
        <f t="shared" si="2"/>
        <v>0</v>
      </c>
      <c r="T34" s="50">
        <f t="shared" si="2"/>
        <v>0</v>
      </c>
      <c r="U34" s="50">
        <f t="shared" si="3"/>
        <v>0</v>
      </c>
      <c r="V34" s="19">
        <f t="shared" si="4"/>
        <v>0</v>
      </c>
      <c r="W34" s="32">
        <f t="shared" si="5"/>
        <v>21.599999999999998</v>
      </c>
      <c r="X34" s="64">
        <v>26</v>
      </c>
      <c r="Y34" s="64">
        <v>27</v>
      </c>
      <c r="Z34" s="64">
        <v>28</v>
      </c>
      <c r="AA34" s="64">
        <v>29</v>
      </c>
      <c r="AB34" s="64">
        <v>30</v>
      </c>
      <c r="AC34" s="11">
        <v>31</v>
      </c>
      <c r="AD34" s="11"/>
    </row>
    <row r="35" spans="1:30" ht="11.25" customHeight="1">
      <c r="A35" s="51">
        <f t="shared" si="0"/>
        <v>3</v>
      </c>
      <c r="B35" s="52">
        <f t="shared" si="6"/>
        <v>46315</v>
      </c>
      <c r="C35" s="50"/>
      <c r="D35" s="50"/>
      <c r="E35" s="50"/>
      <c r="F35" s="50"/>
      <c r="G35" s="50"/>
      <c r="H35" s="50"/>
      <c r="I35" s="50"/>
      <c r="J35" s="50">
        <f t="shared" si="1"/>
        <v>0</v>
      </c>
      <c r="K35" s="50">
        <f t="shared" si="1"/>
        <v>0</v>
      </c>
      <c r="L35" s="67">
        <f t="shared" si="1"/>
        <v>21.36</v>
      </c>
      <c r="M35" s="1"/>
      <c r="N35" s="50">
        <f t="shared" si="2"/>
        <v>0</v>
      </c>
      <c r="O35" s="50">
        <f t="shared" si="2"/>
        <v>0</v>
      </c>
      <c r="P35" s="50">
        <f t="shared" si="2"/>
        <v>0</v>
      </c>
      <c r="Q35" s="50">
        <f t="shared" si="2"/>
        <v>0</v>
      </c>
      <c r="R35" s="50">
        <f t="shared" si="2"/>
        <v>0</v>
      </c>
      <c r="S35" s="50">
        <f t="shared" si="2"/>
        <v>0</v>
      </c>
      <c r="T35" s="50">
        <f t="shared" si="2"/>
        <v>0</v>
      </c>
      <c r="U35" s="50">
        <f t="shared" si="3"/>
        <v>0</v>
      </c>
      <c r="V35" s="19">
        <f t="shared" si="4"/>
        <v>0</v>
      </c>
      <c r="W35" s="32">
        <f t="shared" si="5"/>
        <v>21.599999999999998</v>
      </c>
      <c r="X35" s="64"/>
      <c r="Y35" s="64"/>
      <c r="Z35" s="64"/>
      <c r="AA35" s="64"/>
      <c r="AB35" s="64"/>
      <c r="AC35" s="11"/>
      <c r="AD35" s="11"/>
    </row>
    <row r="36" spans="1:30" ht="11.25" customHeight="1">
      <c r="A36" s="51">
        <f t="shared" si="0"/>
        <v>4</v>
      </c>
      <c r="B36" s="52">
        <f t="shared" si="6"/>
        <v>46316</v>
      </c>
      <c r="C36" s="50"/>
      <c r="D36" s="50"/>
      <c r="E36" s="50"/>
      <c r="F36" s="50"/>
      <c r="G36" s="50"/>
      <c r="H36" s="50"/>
      <c r="I36" s="50"/>
      <c r="J36" s="50">
        <f t="shared" si="1"/>
        <v>0</v>
      </c>
      <c r="K36" s="50">
        <f t="shared" si="1"/>
        <v>0</v>
      </c>
      <c r="L36" s="67">
        <f t="shared" si="1"/>
        <v>21.36</v>
      </c>
      <c r="M36" s="1"/>
      <c r="N36" s="50">
        <f t="shared" si="2"/>
        <v>0</v>
      </c>
      <c r="O36" s="50">
        <f t="shared" si="2"/>
        <v>0</v>
      </c>
      <c r="P36" s="50">
        <f t="shared" si="2"/>
        <v>0</v>
      </c>
      <c r="Q36" s="50">
        <f t="shared" si="2"/>
        <v>0</v>
      </c>
      <c r="R36" s="50">
        <f t="shared" si="2"/>
        <v>0</v>
      </c>
      <c r="S36" s="50">
        <f t="shared" si="2"/>
        <v>0</v>
      </c>
      <c r="T36" s="50">
        <f t="shared" si="2"/>
        <v>0</v>
      </c>
      <c r="U36" s="50">
        <f t="shared" si="3"/>
        <v>0</v>
      </c>
      <c r="V36" s="19">
        <f t="shared" si="4"/>
        <v>0</v>
      </c>
      <c r="W36" s="32">
        <f t="shared" si="5"/>
        <v>21.599999999999998</v>
      </c>
    </row>
    <row r="37" spans="1:30" ht="11.25" customHeight="1">
      <c r="A37" s="51">
        <f t="shared" si="0"/>
        <v>5</v>
      </c>
      <c r="B37" s="52">
        <f t="shared" si="6"/>
        <v>46317</v>
      </c>
      <c r="C37" s="50"/>
      <c r="D37" s="50"/>
      <c r="E37" s="50"/>
      <c r="F37" s="50"/>
      <c r="G37" s="50"/>
      <c r="H37" s="50"/>
      <c r="I37" s="50"/>
      <c r="J37" s="50">
        <f t="shared" si="1"/>
        <v>0</v>
      </c>
      <c r="K37" s="50">
        <f t="shared" si="1"/>
        <v>0</v>
      </c>
      <c r="L37" s="67">
        <f t="shared" si="1"/>
        <v>21.36</v>
      </c>
      <c r="M37" s="1"/>
      <c r="N37" s="50">
        <f t="shared" si="2"/>
        <v>0</v>
      </c>
      <c r="O37" s="50">
        <f t="shared" si="2"/>
        <v>0</v>
      </c>
      <c r="P37" s="50">
        <f t="shared" si="2"/>
        <v>0</v>
      </c>
      <c r="Q37" s="50">
        <f t="shared" si="2"/>
        <v>0</v>
      </c>
      <c r="R37" s="50">
        <f t="shared" si="2"/>
        <v>0</v>
      </c>
      <c r="S37" s="50">
        <f t="shared" si="2"/>
        <v>0</v>
      </c>
      <c r="T37" s="50">
        <f t="shared" si="2"/>
        <v>0</v>
      </c>
      <c r="U37" s="50">
        <f t="shared" si="3"/>
        <v>0</v>
      </c>
      <c r="V37" s="19">
        <f t="shared" si="4"/>
        <v>0</v>
      </c>
      <c r="W37" s="32">
        <f t="shared" si="5"/>
        <v>21.599999999999998</v>
      </c>
    </row>
    <row r="38" spans="1:30" ht="11.25" customHeight="1">
      <c r="A38" s="51">
        <f t="shared" si="0"/>
        <v>6</v>
      </c>
      <c r="B38" s="52">
        <f t="shared" si="6"/>
        <v>46318</v>
      </c>
      <c r="C38" s="50"/>
      <c r="D38" s="50"/>
      <c r="E38" s="50"/>
      <c r="F38" s="50"/>
      <c r="G38" s="50"/>
      <c r="H38" s="50"/>
      <c r="I38" s="50"/>
      <c r="J38" s="50">
        <f t="shared" si="1"/>
        <v>0</v>
      </c>
      <c r="K38" s="50">
        <f t="shared" si="1"/>
        <v>0</v>
      </c>
      <c r="L38" s="67">
        <f t="shared" si="1"/>
        <v>21.36</v>
      </c>
      <c r="M38" s="1"/>
      <c r="N38" s="50">
        <f t="shared" si="2"/>
        <v>0</v>
      </c>
      <c r="O38" s="50">
        <f t="shared" si="2"/>
        <v>0</v>
      </c>
      <c r="P38" s="50">
        <f t="shared" si="2"/>
        <v>0</v>
      </c>
      <c r="Q38" s="50">
        <f t="shared" si="2"/>
        <v>0</v>
      </c>
      <c r="R38" s="50">
        <f t="shared" si="2"/>
        <v>0</v>
      </c>
      <c r="S38" s="50">
        <f t="shared" si="2"/>
        <v>0</v>
      </c>
      <c r="T38" s="50">
        <f t="shared" si="2"/>
        <v>0</v>
      </c>
      <c r="U38" s="50">
        <f t="shared" si="3"/>
        <v>0</v>
      </c>
      <c r="V38" s="19">
        <f t="shared" si="4"/>
        <v>0</v>
      </c>
      <c r="W38" s="32">
        <f t="shared" si="5"/>
        <v>21.599999999999998</v>
      </c>
    </row>
    <row r="39" spans="1:30" ht="11.25" customHeight="1">
      <c r="A39" s="51">
        <f t="shared" si="0"/>
        <v>7</v>
      </c>
      <c r="B39" s="52">
        <f t="shared" si="6"/>
        <v>46319</v>
      </c>
      <c r="C39" s="50"/>
      <c r="D39" s="50"/>
      <c r="E39" s="50"/>
      <c r="F39" s="50"/>
      <c r="G39" s="50"/>
      <c r="H39" s="50"/>
      <c r="I39" s="50"/>
      <c r="J39" s="50">
        <f t="shared" si="1"/>
        <v>0</v>
      </c>
      <c r="K39" s="50">
        <f t="shared" si="1"/>
        <v>0</v>
      </c>
      <c r="L39" s="67">
        <f t="shared" si="1"/>
        <v>21.36</v>
      </c>
      <c r="M39" s="1"/>
      <c r="N39" s="50">
        <f t="shared" si="2"/>
        <v>0</v>
      </c>
      <c r="O39" s="50">
        <f t="shared" si="2"/>
        <v>0</v>
      </c>
      <c r="P39" s="50">
        <f t="shared" si="2"/>
        <v>0</v>
      </c>
      <c r="Q39" s="50">
        <f t="shared" si="2"/>
        <v>0</v>
      </c>
      <c r="R39" s="50">
        <f t="shared" si="2"/>
        <v>0</v>
      </c>
      <c r="S39" s="50">
        <f t="shared" si="2"/>
        <v>0</v>
      </c>
      <c r="T39" s="50">
        <f t="shared" si="2"/>
        <v>0</v>
      </c>
      <c r="U39" s="50">
        <f t="shared" si="3"/>
        <v>0</v>
      </c>
      <c r="V39" s="19">
        <f t="shared" si="4"/>
        <v>0</v>
      </c>
      <c r="W39" s="32">
        <f t="shared" si="5"/>
        <v>21.599999999999998</v>
      </c>
    </row>
    <row r="40" spans="1:30" ht="11.25" customHeight="1">
      <c r="A40" s="51">
        <f t="shared" si="0"/>
        <v>1</v>
      </c>
      <c r="B40" s="52">
        <f t="shared" si="6"/>
        <v>46320</v>
      </c>
      <c r="C40" s="50"/>
      <c r="D40" s="50"/>
      <c r="E40" s="50"/>
      <c r="F40" s="50"/>
      <c r="G40" s="50"/>
      <c r="H40" s="50"/>
      <c r="I40" s="50"/>
      <c r="J40" s="50">
        <f t="shared" si="1"/>
        <v>0</v>
      </c>
      <c r="K40" s="50">
        <f t="shared" si="1"/>
        <v>0</v>
      </c>
      <c r="L40" s="67">
        <f t="shared" si="1"/>
        <v>21.36</v>
      </c>
      <c r="M40" s="1"/>
      <c r="N40" s="50">
        <f t="shared" si="2"/>
        <v>0</v>
      </c>
      <c r="O40" s="50">
        <f t="shared" si="2"/>
        <v>0</v>
      </c>
      <c r="P40" s="50">
        <f t="shared" si="2"/>
        <v>0</v>
      </c>
      <c r="Q40" s="50">
        <f t="shared" si="2"/>
        <v>0</v>
      </c>
      <c r="R40" s="50">
        <f t="shared" si="2"/>
        <v>0</v>
      </c>
      <c r="S40" s="50">
        <f t="shared" si="2"/>
        <v>0</v>
      </c>
      <c r="T40" s="50">
        <f t="shared" si="2"/>
        <v>0</v>
      </c>
      <c r="U40" s="50">
        <f t="shared" si="3"/>
        <v>0</v>
      </c>
      <c r="V40" s="19">
        <f t="shared" si="4"/>
        <v>0</v>
      </c>
      <c r="W40" s="32">
        <f t="shared" si="5"/>
        <v>21.599999999999998</v>
      </c>
    </row>
    <row r="41" spans="1:30" ht="11.25" customHeight="1">
      <c r="A41" s="51">
        <f t="shared" si="0"/>
        <v>2</v>
      </c>
      <c r="B41" s="52">
        <f t="shared" si="6"/>
        <v>46321</v>
      </c>
      <c r="C41" s="50"/>
      <c r="D41" s="50"/>
      <c r="E41" s="50"/>
      <c r="F41" s="50"/>
      <c r="G41" s="50"/>
      <c r="H41" s="50"/>
      <c r="I41" s="50"/>
      <c r="J41" s="50">
        <f t="shared" si="1"/>
        <v>0</v>
      </c>
      <c r="K41" s="50">
        <f t="shared" si="1"/>
        <v>0</v>
      </c>
      <c r="L41" s="67">
        <f t="shared" si="1"/>
        <v>21.36</v>
      </c>
      <c r="M41" s="68"/>
      <c r="N41" s="50">
        <f t="shared" si="2"/>
        <v>0</v>
      </c>
      <c r="O41" s="50">
        <f t="shared" si="2"/>
        <v>0</v>
      </c>
      <c r="P41" s="50">
        <f t="shared" si="2"/>
        <v>0</v>
      </c>
      <c r="Q41" s="50">
        <f t="shared" si="2"/>
        <v>0</v>
      </c>
      <c r="R41" s="50">
        <f t="shared" si="2"/>
        <v>0</v>
      </c>
      <c r="S41" s="50">
        <f t="shared" si="2"/>
        <v>0</v>
      </c>
      <c r="T41" s="50">
        <f t="shared" si="2"/>
        <v>0</v>
      </c>
      <c r="U41" s="50">
        <f t="shared" si="3"/>
        <v>0</v>
      </c>
      <c r="V41" s="19">
        <f t="shared" si="4"/>
        <v>0</v>
      </c>
      <c r="W41" s="32">
        <f t="shared" si="5"/>
        <v>21.599999999999998</v>
      </c>
    </row>
    <row r="42" spans="1:30" ht="11.25" customHeight="1">
      <c r="A42" s="51">
        <f t="shared" si="0"/>
        <v>3</v>
      </c>
      <c r="B42" s="52">
        <f t="shared" si="6"/>
        <v>46322</v>
      </c>
      <c r="C42" s="50"/>
      <c r="D42" s="50"/>
      <c r="E42" s="50"/>
      <c r="F42" s="50"/>
      <c r="G42" s="50"/>
      <c r="H42" s="50"/>
      <c r="I42" s="50"/>
      <c r="J42" s="50">
        <f t="shared" si="1"/>
        <v>0</v>
      </c>
      <c r="K42" s="50">
        <f t="shared" si="1"/>
        <v>0</v>
      </c>
      <c r="L42" s="67">
        <f t="shared" si="1"/>
        <v>21.36</v>
      </c>
      <c r="M42" s="68"/>
      <c r="N42" s="50">
        <f t="shared" si="2"/>
        <v>0</v>
      </c>
      <c r="O42" s="50">
        <f t="shared" si="2"/>
        <v>0</v>
      </c>
      <c r="P42" s="50">
        <f t="shared" si="2"/>
        <v>0</v>
      </c>
      <c r="Q42" s="50">
        <f t="shared" si="2"/>
        <v>0</v>
      </c>
      <c r="R42" s="50">
        <f t="shared" si="2"/>
        <v>0</v>
      </c>
      <c r="S42" s="50">
        <f t="shared" si="2"/>
        <v>0</v>
      </c>
      <c r="T42" s="50">
        <f t="shared" si="2"/>
        <v>0</v>
      </c>
      <c r="U42" s="50">
        <f t="shared" si="3"/>
        <v>0</v>
      </c>
      <c r="V42" s="19">
        <f t="shared" si="4"/>
        <v>0</v>
      </c>
      <c r="W42" s="32">
        <f t="shared" si="5"/>
        <v>21.599999999999998</v>
      </c>
    </row>
    <row r="43" spans="1:30" ht="11.25" customHeight="1">
      <c r="A43" s="51">
        <f t="shared" si="0"/>
        <v>4</v>
      </c>
      <c r="B43" s="52">
        <f t="shared" si="6"/>
        <v>46323</v>
      </c>
      <c r="C43" s="50"/>
      <c r="D43" s="50"/>
      <c r="E43" s="50"/>
      <c r="F43" s="50"/>
      <c r="G43" s="50"/>
      <c r="H43" s="50"/>
      <c r="I43" s="50"/>
      <c r="J43" s="50">
        <f t="shared" si="1"/>
        <v>0</v>
      </c>
      <c r="K43" s="50">
        <f t="shared" si="1"/>
        <v>0</v>
      </c>
      <c r="L43" s="67">
        <f t="shared" si="1"/>
        <v>21.36</v>
      </c>
      <c r="M43" s="1"/>
      <c r="N43" s="50">
        <f t="shared" si="2"/>
        <v>0</v>
      </c>
      <c r="O43" s="50">
        <f t="shared" si="2"/>
        <v>0</v>
      </c>
      <c r="P43" s="50">
        <f t="shared" si="2"/>
        <v>0</v>
      </c>
      <c r="Q43" s="50">
        <f t="shared" si="2"/>
        <v>0</v>
      </c>
      <c r="R43" s="50">
        <f t="shared" si="2"/>
        <v>0</v>
      </c>
      <c r="S43" s="50">
        <f t="shared" si="2"/>
        <v>0</v>
      </c>
      <c r="T43" s="50">
        <f t="shared" si="2"/>
        <v>0</v>
      </c>
      <c r="U43" s="50">
        <f t="shared" si="3"/>
        <v>0</v>
      </c>
      <c r="V43" s="19">
        <f t="shared" si="4"/>
        <v>0</v>
      </c>
      <c r="W43" s="32">
        <f t="shared" si="5"/>
        <v>21.599999999999998</v>
      </c>
    </row>
    <row r="44" spans="1:30" ht="11.25" customHeight="1">
      <c r="A44" s="51">
        <f t="shared" si="0"/>
        <v>5</v>
      </c>
      <c r="B44" s="52">
        <f t="shared" si="6"/>
        <v>46324</v>
      </c>
      <c r="C44" s="50"/>
      <c r="D44" s="50"/>
      <c r="E44" s="50"/>
      <c r="F44" s="50"/>
      <c r="G44" s="50"/>
      <c r="H44" s="50"/>
      <c r="I44" s="50"/>
      <c r="J44" s="50">
        <f t="shared" si="1"/>
        <v>0</v>
      </c>
      <c r="K44" s="50">
        <f t="shared" si="1"/>
        <v>0</v>
      </c>
      <c r="L44" s="67">
        <f t="shared" si="1"/>
        <v>21.36</v>
      </c>
      <c r="M44" s="1"/>
      <c r="N44" s="50">
        <f t="shared" si="2"/>
        <v>0</v>
      </c>
      <c r="O44" s="50">
        <f t="shared" si="2"/>
        <v>0</v>
      </c>
      <c r="P44" s="50">
        <f t="shared" si="2"/>
        <v>0</v>
      </c>
      <c r="Q44" s="50">
        <f t="shared" si="2"/>
        <v>0</v>
      </c>
      <c r="R44" s="50">
        <f t="shared" si="2"/>
        <v>0</v>
      </c>
      <c r="S44" s="50">
        <f t="shared" si="2"/>
        <v>0</v>
      </c>
      <c r="T44" s="50">
        <f t="shared" si="2"/>
        <v>0</v>
      </c>
      <c r="U44" s="50">
        <f t="shared" si="3"/>
        <v>0</v>
      </c>
      <c r="V44" s="19">
        <f t="shared" si="4"/>
        <v>0</v>
      </c>
      <c r="W44" s="32">
        <f t="shared" si="5"/>
        <v>21.599999999999998</v>
      </c>
    </row>
    <row r="45" spans="1:30" ht="11.25" customHeight="1">
      <c r="A45" s="51">
        <f t="shared" si="0"/>
        <v>6</v>
      </c>
      <c r="B45" s="52">
        <f t="shared" si="6"/>
        <v>46325</v>
      </c>
      <c r="C45" s="50"/>
      <c r="D45" s="50"/>
      <c r="E45" s="50"/>
      <c r="F45" s="50"/>
      <c r="G45" s="50"/>
      <c r="H45" s="50"/>
      <c r="I45" s="50"/>
      <c r="J45" s="50">
        <f t="shared" si="1"/>
        <v>0</v>
      </c>
      <c r="K45" s="50">
        <f t="shared" si="1"/>
        <v>0</v>
      </c>
      <c r="L45" s="67">
        <f t="shared" si="1"/>
        <v>21.36</v>
      </c>
      <c r="M45" s="1"/>
      <c r="N45" s="50">
        <f t="shared" si="2"/>
        <v>0</v>
      </c>
      <c r="O45" s="50">
        <f t="shared" si="2"/>
        <v>0</v>
      </c>
      <c r="P45" s="50">
        <f t="shared" si="2"/>
        <v>0</v>
      </c>
      <c r="Q45" s="50">
        <f t="shared" si="2"/>
        <v>0</v>
      </c>
      <c r="R45" s="50">
        <f t="shared" si="2"/>
        <v>0</v>
      </c>
      <c r="S45" s="50">
        <f t="shared" si="2"/>
        <v>0</v>
      </c>
      <c r="T45" s="50">
        <f t="shared" si="2"/>
        <v>0</v>
      </c>
      <c r="U45" s="50">
        <f t="shared" si="3"/>
        <v>0</v>
      </c>
      <c r="V45" s="19">
        <f t="shared" si="4"/>
        <v>0</v>
      </c>
      <c r="W45" s="32">
        <f t="shared" si="5"/>
        <v>21.599999999999998</v>
      </c>
    </row>
    <row r="46" spans="1:30" ht="11.25" customHeight="1">
      <c r="A46" s="51">
        <f t="shared" si="0"/>
        <v>7</v>
      </c>
      <c r="B46" s="52">
        <f t="shared" si="6"/>
        <v>46326</v>
      </c>
      <c r="C46" s="50"/>
      <c r="D46" s="50"/>
      <c r="E46" s="50"/>
      <c r="F46" s="50"/>
      <c r="G46" s="50"/>
      <c r="H46" s="50"/>
      <c r="I46" s="50"/>
      <c r="J46" s="50">
        <f t="shared" si="1"/>
        <v>0</v>
      </c>
      <c r="K46" s="50">
        <f t="shared" si="1"/>
        <v>0</v>
      </c>
      <c r="L46" s="67">
        <f t="shared" si="1"/>
        <v>21.36</v>
      </c>
      <c r="M46" s="1"/>
      <c r="N46" s="50">
        <f t="shared" si="2"/>
        <v>0</v>
      </c>
      <c r="O46" s="50">
        <f t="shared" si="2"/>
        <v>0</v>
      </c>
      <c r="P46" s="50">
        <f t="shared" si="2"/>
        <v>0</v>
      </c>
      <c r="Q46" s="50">
        <f t="shared" si="2"/>
        <v>0</v>
      </c>
      <c r="R46" s="50">
        <f t="shared" si="2"/>
        <v>0</v>
      </c>
      <c r="S46" s="50">
        <f t="shared" si="2"/>
        <v>0</v>
      </c>
      <c r="T46" s="50">
        <f t="shared" si="2"/>
        <v>0</v>
      </c>
      <c r="U46" s="50">
        <f t="shared" si="3"/>
        <v>0</v>
      </c>
      <c r="V46" s="19">
        <f t="shared" si="4"/>
        <v>0</v>
      </c>
      <c r="W46" s="32">
        <f t="shared" si="5"/>
        <v>21.599999999999998</v>
      </c>
    </row>
    <row r="47" spans="1:30" ht="11.25" customHeight="1" thickBot="1"/>
    <row r="48" spans="1:30" ht="11.25" customHeight="1" thickBot="1">
      <c r="A48" s="5" t="s">
        <v>58</v>
      </c>
      <c r="C48" s="38">
        <f>L46</f>
        <v>21.36</v>
      </c>
      <c r="E48" t="s">
        <v>59</v>
      </c>
      <c r="I48" s="20">
        <f>(U9/12)/((F9*4.35)+C48)</f>
        <v>0</v>
      </c>
      <c r="J48" s="39" t="s">
        <v>60</v>
      </c>
      <c r="K48" s="40" t="e">
        <f>I48/U10</f>
        <v>#DIV/0!</v>
      </c>
      <c r="L48" t="s">
        <v>61</v>
      </c>
      <c r="U48" s="42" t="e">
        <f>C48*U10</f>
        <v>#DIV/0!</v>
      </c>
      <c r="X48" t="s">
        <v>62</v>
      </c>
    </row>
    <row r="49" spans="1:30" ht="11.25" customHeight="1">
      <c r="C49" s="20"/>
      <c r="D49" s="39"/>
      <c r="E49" s="40"/>
      <c r="J49" s="41"/>
    </row>
    <row r="50" spans="1:30" ht="11.25" customHeight="1">
      <c r="A50" s="14" t="s">
        <v>1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  <row r="51" spans="1:30" ht="11.25" customHeight="1">
      <c r="A51" s="14" t="s">
        <v>106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</row>
    <row r="52" spans="1:30">
      <c r="A52" s="14" t="s">
        <v>107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</row>
  </sheetData>
  <mergeCells count="3">
    <mergeCell ref="C14:D14"/>
    <mergeCell ref="E14:F14"/>
    <mergeCell ref="G14:H14"/>
  </mergeCells>
  <conditionalFormatting sqref="M16:U45 A16:K46 N46:U46">
    <cfRule type="expression" dxfId="17" priority="1" stopIfTrue="1">
      <formula>IF(($A16=7),TRUE,FALSE)</formula>
    </cfRule>
    <cfRule type="expression" dxfId="16" priority="2" stopIfTrue="1">
      <formula>IF(($A16=1),TRUE,FALSE)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theme="4"/>
  </sheetPr>
  <dimension ref="A1:AD50"/>
  <sheetViews>
    <sheetView zoomScaleNormal="100" workbookViewId="0">
      <selection activeCell="X36" sqref="X36"/>
    </sheetView>
  </sheetViews>
  <sheetFormatPr defaultRowHeight="12.6"/>
  <cols>
    <col min="1" max="1" width="10.7109375" customWidth="1"/>
    <col min="2" max="2" width="9.7109375" customWidth="1"/>
    <col min="3" max="8" width="7" customWidth="1"/>
    <col min="9" max="9" width="12" customWidth="1"/>
    <col min="10" max="10" width="12.28515625" customWidth="1"/>
    <col min="11" max="12" width="12.140625" customWidth="1"/>
    <col min="13" max="13" width="27.140625" customWidth="1"/>
    <col min="14" max="20" width="7" hidden="1" customWidth="1"/>
    <col min="21" max="21" width="8.5703125" customWidth="1"/>
    <col min="22" max="22" width="7" hidden="1" customWidth="1"/>
    <col min="23" max="23" width="7.85546875" hidden="1" customWidth="1"/>
    <col min="24" max="30" width="4.140625" customWidth="1"/>
  </cols>
  <sheetData>
    <row r="1" spans="1:30" ht="18.75" customHeight="1">
      <c r="A1" s="13" t="s">
        <v>0</v>
      </c>
    </row>
    <row r="2" spans="1:30" ht="11.25" customHeight="1"/>
    <row r="3" spans="1:30" ht="11.25" customHeight="1">
      <c r="A3" s="14" t="s">
        <v>1</v>
      </c>
      <c r="B3" s="14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 t="s">
        <v>64</v>
      </c>
      <c r="V3" s="14"/>
      <c r="W3" s="14"/>
      <c r="X3" s="14"/>
      <c r="Y3" s="14"/>
      <c r="Z3" s="14"/>
      <c r="AA3" s="14"/>
      <c r="AB3" s="14"/>
      <c r="AC3" s="14"/>
      <c r="AD3" s="14"/>
    </row>
    <row r="4" spans="1:30" ht="11.25" customHeight="1">
      <c r="A4" s="14"/>
      <c r="B4" s="14" t="s">
        <v>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 t="s">
        <v>65</v>
      </c>
      <c r="V4" s="14"/>
      <c r="W4" s="14"/>
      <c r="X4" s="14"/>
      <c r="Y4" s="14"/>
      <c r="Z4" s="14"/>
      <c r="AA4" s="14"/>
      <c r="AB4" s="14"/>
      <c r="AC4" s="14"/>
      <c r="AD4" s="14"/>
    </row>
    <row r="5" spans="1:30" ht="11.25" customHeight="1">
      <c r="A5" s="14"/>
      <c r="B5" s="14" t="s">
        <v>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 t="s">
        <v>66</v>
      </c>
      <c r="V5" s="14"/>
      <c r="W5" s="14"/>
      <c r="X5" s="14"/>
      <c r="Y5" s="14"/>
      <c r="Z5" s="14"/>
      <c r="AA5" s="14"/>
      <c r="AB5" s="14"/>
      <c r="AC5" s="14"/>
      <c r="AD5" s="14"/>
    </row>
    <row r="6" spans="1:30" ht="11.25" customHeight="1">
      <c r="A6" s="14"/>
      <c r="B6" s="14" t="s">
        <v>67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 t="s">
        <v>68</v>
      </c>
      <c r="V6" s="14"/>
      <c r="W6" s="14"/>
      <c r="X6" s="14"/>
      <c r="Y6" s="14"/>
      <c r="Z6" s="14"/>
      <c r="AA6" s="14"/>
      <c r="AB6" s="14"/>
      <c r="AC6" s="14"/>
      <c r="AD6" s="14"/>
    </row>
    <row r="7" spans="1:30" ht="11.25" customHeight="1">
      <c r="A7" s="14"/>
      <c r="B7" s="14" t="s">
        <v>9</v>
      </c>
      <c r="C7" s="14"/>
      <c r="D7" s="14"/>
      <c r="E7" s="14"/>
      <c r="F7" s="14"/>
      <c r="G7" s="14"/>
      <c r="H7" s="14"/>
      <c r="I7" s="14"/>
      <c r="J7" s="15" t="s">
        <v>10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 t="s">
        <v>69</v>
      </c>
      <c r="V7" s="14"/>
      <c r="W7" s="14"/>
      <c r="X7" s="14"/>
      <c r="Y7" s="14"/>
      <c r="Z7" s="14"/>
      <c r="AA7" s="14"/>
      <c r="AB7" s="14"/>
      <c r="AC7" s="14"/>
      <c r="AD7" s="14"/>
    </row>
    <row r="8" spans="1:30" ht="11.25" customHeight="1">
      <c r="J8" s="16" t="s">
        <v>10</v>
      </c>
    </row>
    <row r="9" spans="1:30" ht="11.25" customHeight="1">
      <c r="A9" t="s">
        <v>73</v>
      </c>
      <c r="F9" s="7">
        <f>'December 25'!F9</f>
        <v>0</v>
      </c>
      <c r="J9" s="16" t="s">
        <v>10</v>
      </c>
      <c r="M9" t="s">
        <v>80</v>
      </c>
      <c r="N9" s="17"/>
      <c r="U9" s="18">
        <f>'Oct 26'!U9</f>
        <v>0</v>
      </c>
      <c r="X9" t="s">
        <v>14</v>
      </c>
    </row>
    <row r="10" spans="1:30" ht="11.25" customHeight="1">
      <c r="A10" t="s">
        <v>15</v>
      </c>
      <c r="F10" s="19">
        <f>(N10-TRUNC(N10,0))*0.6+TRUNC(N10)</f>
        <v>0</v>
      </c>
      <c r="H10" s="19"/>
      <c r="J10" s="16" t="s">
        <v>10</v>
      </c>
      <c r="M10" t="s">
        <v>16</v>
      </c>
      <c r="N10" s="19">
        <f>F9/5</f>
        <v>0</v>
      </c>
      <c r="U10" s="20" t="e">
        <f>U9/(F9*52.18)</f>
        <v>#DIV/0!</v>
      </c>
      <c r="AB10" t="s">
        <v>17</v>
      </c>
    </row>
    <row r="11" spans="1:30" ht="11.25" customHeight="1">
      <c r="J11" s="16" t="s">
        <v>10</v>
      </c>
    </row>
    <row r="12" spans="1:30" ht="11.25" customHeight="1">
      <c r="A12" s="21" t="s">
        <v>18</v>
      </c>
      <c r="B12" s="22">
        <v>46327</v>
      </c>
      <c r="C12" s="14"/>
      <c r="D12" s="14"/>
      <c r="E12" s="14"/>
      <c r="F12" s="23"/>
      <c r="G12" s="14"/>
      <c r="H12" s="23"/>
      <c r="I12" s="24" t="s">
        <v>19</v>
      </c>
      <c r="J12" s="25">
        <f>'Oct 26'!C48</f>
        <v>21.36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 t="s">
        <v>20</v>
      </c>
      <c r="V12" s="14"/>
      <c r="W12" s="14"/>
      <c r="X12" s="14"/>
      <c r="Y12" s="14"/>
      <c r="Z12" s="14"/>
      <c r="AA12" s="14"/>
      <c r="AB12" s="14"/>
      <c r="AC12" s="14"/>
      <c r="AD12" s="14"/>
    </row>
    <row r="13" spans="1:30" ht="11.25" customHeight="1">
      <c r="A13" s="14"/>
      <c r="B13" s="14"/>
      <c r="C13" s="14"/>
      <c r="D13" s="14"/>
      <c r="E13" s="14"/>
      <c r="F13" s="14"/>
      <c r="G13" s="14"/>
      <c r="H13" s="14"/>
      <c r="I13" s="15"/>
      <c r="J13" s="14"/>
      <c r="K13" s="15" t="s">
        <v>21</v>
      </c>
      <c r="L13" s="15" t="s">
        <v>22</v>
      </c>
      <c r="M13" s="14"/>
      <c r="N13" s="14"/>
      <c r="O13" s="14"/>
      <c r="P13" s="14"/>
      <c r="Q13" s="14"/>
      <c r="R13" s="14"/>
      <c r="S13" s="14"/>
      <c r="T13" s="14"/>
      <c r="U13" s="14" t="s">
        <v>23</v>
      </c>
      <c r="V13" s="14"/>
      <c r="W13" s="14"/>
      <c r="X13" s="14"/>
      <c r="Y13" s="14"/>
      <c r="Z13" s="14"/>
      <c r="AA13" s="14"/>
      <c r="AB13" s="14"/>
      <c r="AC13" s="14"/>
      <c r="AD13" s="14"/>
    </row>
    <row r="14" spans="1:30" ht="11.25" customHeight="1">
      <c r="A14" s="14"/>
      <c r="B14" s="14"/>
      <c r="C14" s="80" t="s">
        <v>24</v>
      </c>
      <c r="D14" s="80"/>
      <c r="E14" s="80" t="s">
        <v>25</v>
      </c>
      <c r="F14" s="80"/>
      <c r="G14" s="80" t="s">
        <v>26</v>
      </c>
      <c r="H14" s="80"/>
      <c r="I14" s="15" t="s">
        <v>27</v>
      </c>
      <c r="J14" s="15" t="s">
        <v>28</v>
      </c>
      <c r="K14" s="15" t="s">
        <v>29</v>
      </c>
      <c r="L14" s="15" t="s">
        <v>30</v>
      </c>
      <c r="M14" s="14"/>
      <c r="N14" s="14"/>
      <c r="O14" s="14"/>
      <c r="P14" s="14"/>
      <c r="Q14" s="14"/>
      <c r="R14" s="14"/>
      <c r="S14" s="14"/>
      <c r="T14" s="14"/>
      <c r="U14" s="14" t="s">
        <v>31</v>
      </c>
      <c r="V14" s="14"/>
      <c r="W14" s="14"/>
      <c r="X14" s="14"/>
      <c r="Y14" s="14"/>
      <c r="Z14" s="14"/>
      <c r="AA14" s="14"/>
      <c r="AB14" s="14"/>
      <c r="AC14" s="14"/>
      <c r="AD14" s="14"/>
    </row>
    <row r="15" spans="1:30" ht="11.25" customHeight="1">
      <c r="A15" s="26" t="s">
        <v>32</v>
      </c>
      <c r="B15" s="26" t="s">
        <v>33</v>
      </c>
      <c r="C15" s="27" t="s">
        <v>34</v>
      </c>
      <c r="D15" s="27" t="s">
        <v>35</v>
      </c>
      <c r="E15" s="27" t="s">
        <v>34</v>
      </c>
      <c r="F15" s="27" t="s">
        <v>35</v>
      </c>
      <c r="G15" s="27" t="s">
        <v>34</v>
      </c>
      <c r="H15" s="27" t="s">
        <v>35</v>
      </c>
      <c r="I15" s="27" t="s">
        <v>36</v>
      </c>
      <c r="J15" s="27" t="s">
        <v>29</v>
      </c>
      <c r="K15" s="27" t="s">
        <v>37</v>
      </c>
      <c r="L15" s="27" t="s">
        <v>38</v>
      </c>
      <c r="M15" s="26" t="s">
        <v>39</v>
      </c>
      <c r="N15" s="26"/>
      <c r="O15" s="26"/>
      <c r="P15" s="26"/>
      <c r="Q15" s="26"/>
      <c r="R15" s="26"/>
      <c r="S15" s="26"/>
      <c r="T15" s="26"/>
      <c r="U15" s="26" t="s">
        <v>40</v>
      </c>
      <c r="V15" s="28">
        <f>0</f>
        <v>0</v>
      </c>
      <c r="W15" s="28">
        <f>(J12-TRUNC(J12,0))/0.6+TRUNC(J12)</f>
        <v>21.599999999999998</v>
      </c>
      <c r="X15" s="26"/>
      <c r="Y15" s="26"/>
      <c r="Z15" s="26"/>
      <c r="AA15" s="26"/>
      <c r="AB15" s="26"/>
      <c r="AC15" s="26"/>
      <c r="AD15" s="26"/>
    </row>
    <row r="16" spans="1:30" ht="11.25" customHeight="1">
      <c r="A16" s="65">
        <f t="shared" ref="A16:A45" si="0">WEEKDAY(B16,1)</f>
        <v>1</v>
      </c>
      <c r="B16" s="66">
        <f>B12</f>
        <v>46327</v>
      </c>
      <c r="C16" s="50"/>
      <c r="D16" s="50"/>
      <c r="E16" s="50"/>
      <c r="F16" s="50"/>
      <c r="G16" s="50"/>
      <c r="H16" s="50"/>
      <c r="I16" s="50"/>
      <c r="J16" s="50">
        <f t="shared" ref="J16:L45" si="1">(U16-TRUNC(U16,0))*0.6+TRUNC(U16)</f>
        <v>0</v>
      </c>
      <c r="K16" s="50">
        <f t="shared" si="1"/>
        <v>0</v>
      </c>
      <c r="L16" s="67">
        <f t="shared" si="1"/>
        <v>21.36</v>
      </c>
      <c r="M16" s="1"/>
      <c r="N16" s="50">
        <f t="shared" ref="N16:T45" si="2">(C16-TRUNC(C16,0))/0.6+TRUNC(C16)</f>
        <v>0</v>
      </c>
      <c r="O16" s="50">
        <f t="shared" si="2"/>
        <v>0</v>
      </c>
      <c r="P16" s="50">
        <f t="shared" si="2"/>
        <v>0</v>
      </c>
      <c r="Q16" s="50">
        <f t="shared" si="2"/>
        <v>0</v>
      </c>
      <c r="R16" s="50">
        <f t="shared" si="2"/>
        <v>0</v>
      </c>
      <c r="S16" s="50">
        <f t="shared" si="2"/>
        <v>0</v>
      </c>
      <c r="T16" s="50">
        <f t="shared" si="2"/>
        <v>0</v>
      </c>
      <c r="U16" s="50">
        <f t="shared" ref="U16:U45" si="3">O16-N16+Q16-P16+S16-R16+T16</f>
        <v>0</v>
      </c>
      <c r="V16" s="19">
        <f t="shared" ref="V16:V45" si="4">V15+U16</f>
        <v>0</v>
      </c>
      <c r="W16" s="32">
        <f t="shared" ref="W16:W45" si="5">IF(OR(WEEKDAY(B16)=1,WEEKDAY(B16)=7),U16+W15,(U16-($F$9/5))+W15)</f>
        <v>21.599999999999998</v>
      </c>
      <c r="X16" s="44"/>
      <c r="Y16" s="44"/>
      <c r="Z16" s="44"/>
      <c r="AA16" s="44"/>
      <c r="AB16" s="44"/>
      <c r="AC16" s="44"/>
      <c r="AD16" s="44"/>
    </row>
    <row r="17" spans="1:30" ht="11.25" customHeight="1">
      <c r="A17" s="65">
        <f t="shared" si="0"/>
        <v>2</v>
      </c>
      <c r="B17" s="66">
        <f t="shared" ref="B17:B45" si="6">B16+1</f>
        <v>46328</v>
      </c>
      <c r="C17" s="50"/>
      <c r="D17" s="50"/>
      <c r="E17" s="50"/>
      <c r="F17" s="50"/>
      <c r="G17" s="50"/>
      <c r="H17" s="50"/>
      <c r="I17" s="50"/>
      <c r="J17" s="50">
        <f t="shared" si="1"/>
        <v>0</v>
      </c>
      <c r="K17" s="50">
        <f t="shared" si="1"/>
        <v>0</v>
      </c>
      <c r="L17" s="67">
        <f t="shared" si="1"/>
        <v>21.36</v>
      </c>
      <c r="M17" s="1"/>
      <c r="N17" s="50">
        <f t="shared" si="2"/>
        <v>0</v>
      </c>
      <c r="O17" s="50">
        <f t="shared" si="2"/>
        <v>0</v>
      </c>
      <c r="P17" s="50">
        <f t="shared" si="2"/>
        <v>0</v>
      </c>
      <c r="Q17" s="50">
        <f t="shared" si="2"/>
        <v>0</v>
      </c>
      <c r="R17" s="50">
        <f t="shared" si="2"/>
        <v>0</v>
      </c>
      <c r="S17" s="50">
        <f t="shared" si="2"/>
        <v>0</v>
      </c>
      <c r="T17" s="50">
        <f t="shared" si="2"/>
        <v>0</v>
      </c>
      <c r="U17" s="50">
        <f t="shared" si="3"/>
        <v>0</v>
      </c>
      <c r="V17" s="19">
        <f t="shared" si="4"/>
        <v>0</v>
      </c>
      <c r="W17" s="32">
        <f t="shared" si="5"/>
        <v>21.599999999999998</v>
      </c>
      <c r="X17" s="69" t="s">
        <v>43</v>
      </c>
      <c r="Y17" s="70"/>
      <c r="Z17" s="70"/>
      <c r="AA17" s="70"/>
      <c r="AB17" s="70"/>
      <c r="AC17" s="70"/>
      <c r="AD17" s="71"/>
    </row>
    <row r="18" spans="1:30" ht="11.25" customHeight="1">
      <c r="A18" s="65">
        <f t="shared" si="0"/>
        <v>3</v>
      </c>
      <c r="B18" s="66">
        <f t="shared" si="6"/>
        <v>46329</v>
      </c>
      <c r="C18" s="50"/>
      <c r="D18" s="50"/>
      <c r="E18" s="50"/>
      <c r="F18" s="50"/>
      <c r="G18" s="50"/>
      <c r="H18" s="50"/>
      <c r="I18" s="50"/>
      <c r="J18" s="50">
        <f t="shared" si="1"/>
        <v>0</v>
      </c>
      <c r="K18" s="50">
        <f t="shared" si="1"/>
        <v>0</v>
      </c>
      <c r="L18" s="67">
        <f t="shared" si="1"/>
        <v>21.36</v>
      </c>
      <c r="M18" s="1"/>
      <c r="N18" s="50">
        <f t="shared" si="2"/>
        <v>0</v>
      </c>
      <c r="O18" s="50">
        <f t="shared" si="2"/>
        <v>0</v>
      </c>
      <c r="P18" s="50">
        <f t="shared" si="2"/>
        <v>0</v>
      </c>
      <c r="Q18" s="50">
        <f t="shared" si="2"/>
        <v>0</v>
      </c>
      <c r="R18" s="50">
        <f t="shared" si="2"/>
        <v>0</v>
      </c>
      <c r="S18" s="50">
        <f t="shared" si="2"/>
        <v>0</v>
      </c>
      <c r="T18" s="50">
        <f t="shared" si="2"/>
        <v>0</v>
      </c>
      <c r="U18" s="50">
        <f t="shared" si="3"/>
        <v>0</v>
      </c>
      <c r="V18" s="19">
        <f t="shared" si="4"/>
        <v>0</v>
      </c>
      <c r="W18" s="32">
        <f t="shared" si="5"/>
        <v>21.599999999999998</v>
      </c>
      <c r="X18" s="72"/>
      <c r="Y18" s="37"/>
      <c r="Z18" s="37"/>
      <c r="AA18" s="37"/>
      <c r="AB18" s="37"/>
      <c r="AC18" s="37"/>
      <c r="AD18" s="73"/>
    </row>
    <row r="19" spans="1:30" ht="11.25" customHeight="1">
      <c r="A19" s="65">
        <f t="shared" si="0"/>
        <v>4</v>
      </c>
      <c r="B19" s="66">
        <f t="shared" si="6"/>
        <v>46330</v>
      </c>
      <c r="C19" s="50"/>
      <c r="D19" s="50"/>
      <c r="E19" s="50"/>
      <c r="F19" s="50"/>
      <c r="G19" s="50"/>
      <c r="H19" s="50"/>
      <c r="I19" s="50"/>
      <c r="J19" s="50">
        <f t="shared" si="1"/>
        <v>0</v>
      </c>
      <c r="K19" s="50">
        <f t="shared" si="1"/>
        <v>0</v>
      </c>
      <c r="L19" s="67">
        <f t="shared" si="1"/>
        <v>21.36</v>
      </c>
      <c r="M19" s="1"/>
      <c r="N19" s="50">
        <f t="shared" si="2"/>
        <v>0</v>
      </c>
      <c r="O19" s="50">
        <f t="shared" si="2"/>
        <v>0</v>
      </c>
      <c r="P19" s="50">
        <f t="shared" si="2"/>
        <v>0</v>
      </c>
      <c r="Q19" s="50">
        <f t="shared" si="2"/>
        <v>0</v>
      </c>
      <c r="R19" s="50">
        <f t="shared" si="2"/>
        <v>0</v>
      </c>
      <c r="S19" s="50">
        <f t="shared" si="2"/>
        <v>0</v>
      </c>
      <c r="T19" s="50">
        <f t="shared" si="2"/>
        <v>0</v>
      </c>
      <c r="U19" s="50">
        <f t="shared" si="3"/>
        <v>0</v>
      </c>
      <c r="V19" s="19">
        <f t="shared" si="4"/>
        <v>0</v>
      </c>
      <c r="W19" s="32">
        <f t="shared" si="5"/>
        <v>21.599999999999998</v>
      </c>
      <c r="X19" s="72"/>
      <c r="Y19" s="37"/>
      <c r="Z19" s="37"/>
      <c r="AA19" s="37"/>
      <c r="AB19" s="37"/>
      <c r="AC19" s="37"/>
      <c r="AD19" s="73"/>
    </row>
    <row r="20" spans="1:30" ht="11.25" customHeight="1">
      <c r="A20" s="65">
        <f t="shared" si="0"/>
        <v>5</v>
      </c>
      <c r="B20" s="66">
        <f t="shared" si="6"/>
        <v>46331</v>
      </c>
      <c r="C20" s="50"/>
      <c r="D20" s="50"/>
      <c r="E20" s="50"/>
      <c r="F20" s="50"/>
      <c r="G20" s="50"/>
      <c r="H20" s="50"/>
      <c r="I20" s="50"/>
      <c r="J20" s="50">
        <f t="shared" si="1"/>
        <v>0</v>
      </c>
      <c r="K20" s="50">
        <f t="shared" si="1"/>
        <v>0</v>
      </c>
      <c r="L20" s="67">
        <f t="shared" si="1"/>
        <v>21.36</v>
      </c>
      <c r="M20" s="1"/>
      <c r="N20" s="50">
        <f t="shared" si="2"/>
        <v>0</v>
      </c>
      <c r="O20" s="50">
        <f t="shared" si="2"/>
        <v>0</v>
      </c>
      <c r="P20" s="50">
        <f t="shared" si="2"/>
        <v>0</v>
      </c>
      <c r="Q20" s="50">
        <f t="shared" si="2"/>
        <v>0</v>
      </c>
      <c r="R20" s="50">
        <f t="shared" si="2"/>
        <v>0</v>
      </c>
      <c r="S20" s="50">
        <f t="shared" si="2"/>
        <v>0</v>
      </c>
      <c r="T20" s="50">
        <f t="shared" si="2"/>
        <v>0</v>
      </c>
      <c r="U20" s="50">
        <f t="shared" si="3"/>
        <v>0</v>
      </c>
      <c r="V20" s="19">
        <f t="shared" si="4"/>
        <v>0</v>
      </c>
      <c r="W20" s="32">
        <f t="shared" si="5"/>
        <v>21.599999999999998</v>
      </c>
      <c r="X20" s="72"/>
      <c r="Y20" s="37"/>
      <c r="Z20" s="37"/>
      <c r="AA20" s="37"/>
      <c r="AB20" s="37"/>
      <c r="AC20" s="37"/>
      <c r="AD20" s="73"/>
    </row>
    <row r="21" spans="1:30" ht="11.25" customHeight="1">
      <c r="A21" s="65">
        <f t="shared" si="0"/>
        <v>6</v>
      </c>
      <c r="B21" s="66">
        <f t="shared" si="6"/>
        <v>46332</v>
      </c>
      <c r="C21" s="50"/>
      <c r="D21" s="50"/>
      <c r="E21" s="50"/>
      <c r="F21" s="50"/>
      <c r="G21" s="50"/>
      <c r="H21" s="50"/>
      <c r="I21" s="50"/>
      <c r="J21" s="50">
        <f t="shared" si="1"/>
        <v>0</v>
      </c>
      <c r="K21" s="50">
        <f t="shared" si="1"/>
        <v>0</v>
      </c>
      <c r="L21" s="67">
        <f t="shared" si="1"/>
        <v>21.36</v>
      </c>
      <c r="M21" s="1"/>
      <c r="N21" s="50">
        <f t="shared" si="2"/>
        <v>0</v>
      </c>
      <c r="O21" s="50">
        <f t="shared" si="2"/>
        <v>0</v>
      </c>
      <c r="P21" s="50">
        <f t="shared" si="2"/>
        <v>0</v>
      </c>
      <c r="Q21" s="50">
        <f t="shared" si="2"/>
        <v>0</v>
      </c>
      <c r="R21" s="50">
        <f t="shared" si="2"/>
        <v>0</v>
      </c>
      <c r="S21" s="50">
        <f t="shared" si="2"/>
        <v>0</v>
      </c>
      <c r="T21" s="50">
        <f t="shared" si="2"/>
        <v>0</v>
      </c>
      <c r="U21" s="50">
        <f t="shared" si="3"/>
        <v>0</v>
      </c>
      <c r="V21" s="19">
        <f t="shared" si="4"/>
        <v>0</v>
      </c>
      <c r="W21" s="32">
        <f t="shared" si="5"/>
        <v>21.599999999999998</v>
      </c>
      <c r="X21" s="72"/>
      <c r="Y21" s="37"/>
      <c r="Z21" s="37"/>
      <c r="AA21" s="37"/>
      <c r="AB21" s="37"/>
      <c r="AC21" s="37"/>
      <c r="AD21" s="73"/>
    </row>
    <row r="22" spans="1:30" ht="11.25" customHeight="1">
      <c r="A22" s="65">
        <f t="shared" si="0"/>
        <v>7</v>
      </c>
      <c r="B22" s="66">
        <f t="shared" si="6"/>
        <v>46333</v>
      </c>
      <c r="C22" s="50"/>
      <c r="D22" s="50"/>
      <c r="E22" s="50"/>
      <c r="F22" s="50"/>
      <c r="G22" s="50"/>
      <c r="H22" s="50"/>
      <c r="I22" s="50"/>
      <c r="J22" s="50">
        <f t="shared" si="1"/>
        <v>0</v>
      </c>
      <c r="K22" s="50">
        <f t="shared" si="1"/>
        <v>0</v>
      </c>
      <c r="L22" s="67">
        <f t="shared" si="1"/>
        <v>21.36</v>
      </c>
      <c r="M22" s="1"/>
      <c r="N22" s="50">
        <f t="shared" si="2"/>
        <v>0</v>
      </c>
      <c r="O22" s="50">
        <f t="shared" si="2"/>
        <v>0</v>
      </c>
      <c r="P22" s="50">
        <f t="shared" si="2"/>
        <v>0</v>
      </c>
      <c r="Q22" s="50">
        <f t="shared" si="2"/>
        <v>0</v>
      </c>
      <c r="R22" s="50">
        <f t="shared" si="2"/>
        <v>0</v>
      </c>
      <c r="S22" s="50">
        <f t="shared" si="2"/>
        <v>0</v>
      </c>
      <c r="T22" s="50">
        <f t="shared" si="2"/>
        <v>0</v>
      </c>
      <c r="U22" s="50">
        <f t="shared" si="3"/>
        <v>0</v>
      </c>
      <c r="V22" s="19">
        <f t="shared" si="4"/>
        <v>0</v>
      </c>
      <c r="W22" s="32">
        <f t="shared" si="5"/>
        <v>21.599999999999998</v>
      </c>
      <c r="X22" s="72"/>
      <c r="Y22" s="37"/>
      <c r="Z22" s="37"/>
      <c r="AA22" s="37"/>
      <c r="AB22" s="37"/>
      <c r="AC22" s="37"/>
      <c r="AD22" s="73"/>
    </row>
    <row r="23" spans="1:30" ht="11.25" customHeight="1">
      <c r="A23" s="65">
        <f t="shared" si="0"/>
        <v>1</v>
      </c>
      <c r="B23" s="66">
        <f t="shared" si="6"/>
        <v>46334</v>
      </c>
      <c r="C23" s="50"/>
      <c r="D23" s="50"/>
      <c r="E23" s="50"/>
      <c r="F23" s="50"/>
      <c r="G23" s="50"/>
      <c r="H23" s="50"/>
      <c r="I23" s="50"/>
      <c r="J23" s="50">
        <f t="shared" si="1"/>
        <v>0</v>
      </c>
      <c r="K23" s="50">
        <f t="shared" si="1"/>
        <v>0</v>
      </c>
      <c r="L23" s="67">
        <f t="shared" si="1"/>
        <v>21.36</v>
      </c>
      <c r="M23" s="1"/>
      <c r="N23" s="50">
        <f t="shared" si="2"/>
        <v>0</v>
      </c>
      <c r="O23" s="50">
        <f t="shared" si="2"/>
        <v>0</v>
      </c>
      <c r="P23" s="50">
        <f t="shared" si="2"/>
        <v>0</v>
      </c>
      <c r="Q23" s="50">
        <f t="shared" si="2"/>
        <v>0</v>
      </c>
      <c r="R23" s="50">
        <f t="shared" si="2"/>
        <v>0</v>
      </c>
      <c r="S23" s="50">
        <f t="shared" si="2"/>
        <v>0</v>
      </c>
      <c r="T23" s="50">
        <f t="shared" si="2"/>
        <v>0</v>
      </c>
      <c r="U23" s="50">
        <f t="shared" si="3"/>
        <v>0</v>
      </c>
      <c r="V23" s="19">
        <f t="shared" si="4"/>
        <v>0</v>
      </c>
      <c r="W23" s="32">
        <f t="shared" si="5"/>
        <v>21.599999999999998</v>
      </c>
      <c r="X23" s="72"/>
      <c r="Y23" s="37"/>
      <c r="Z23" s="37"/>
      <c r="AA23" s="37"/>
      <c r="AB23" s="37"/>
      <c r="AC23" s="37"/>
      <c r="AD23" s="73"/>
    </row>
    <row r="24" spans="1:30" ht="11.25" customHeight="1">
      <c r="A24" s="65">
        <f t="shared" si="0"/>
        <v>2</v>
      </c>
      <c r="B24" s="66">
        <f t="shared" si="6"/>
        <v>46335</v>
      </c>
      <c r="C24" s="50"/>
      <c r="D24" s="50"/>
      <c r="E24" s="50"/>
      <c r="F24" s="50"/>
      <c r="G24" s="50"/>
      <c r="H24" s="50"/>
      <c r="I24" s="50"/>
      <c r="J24" s="50">
        <f t="shared" si="1"/>
        <v>0</v>
      </c>
      <c r="K24" s="50">
        <f t="shared" si="1"/>
        <v>0</v>
      </c>
      <c r="L24" s="67">
        <f t="shared" si="1"/>
        <v>21.36</v>
      </c>
      <c r="M24" s="1"/>
      <c r="N24" s="50">
        <f t="shared" si="2"/>
        <v>0</v>
      </c>
      <c r="O24" s="50">
        <f t="shared" si="2"/>
        <v>0</v>
      </c>
      <c r="P24" s="50">
        <f t="shared" si="2"/>
        <v>0</v>
      </c>
      <c r="Q24" s="50">
        <f t="shared" si="2"/>
        <v>0</v>
      </c>
      <c r="R24" s="50">
        <f t="shared" si="2"/>
        <v>0</v>
      </c>
      <c r="S24" s="50">
        <f t="shared" si="2"/>
        <v>0</v>
      </c>
      <c r="T24" s="50">
        <f t="shared" si="2"/>
        <v>0</v>
      </c>
      <c r="U24" s="50">
        <f t="shared" si="3"/>
        <v>0</v>
      </c>
      <c r="V24" s="19">
        <f t="shared" si="4"/>
        <v>0</v>
      </c>
      <c r="W24" s="32">
        <f t="shared" si="5"/>
        <v>21.599999999999998</v>
      </c>
      <c r="X24" s="72"/>
      <c r="Y24" s="37"/>
      <c r="Z24" s="37"/>
      <c r="AA24" s="37"/>
      <c r="AB24" s="37"/>
      <c r="AC24" s="37"/>
      <c r="AD24" s="73"/>
    </row>
    <row r="25" spans="1:30" ht="11.25" customHeight="1">
      <c r="A25" s="65">
        <f t="shared" si="0"/>
        <v>3</v>
      </c>
      <c r="B25" s="66">
        <f t="shared" si="6"/>
        <v>46336</v>
      </c>
      <c r="C25" s="50"/>
      <c r="D25" s="50"/>
      <c r="E25" s="50"/>
      <c r="F25" s="50"/>
      <c r="G25" s="50"/>
      <c r="H25" s="50"/>
      <c r="I25" s="50"/>
      <c r="J25" s="50">
        <f t="shared" si="1"/>
        <v>0</v>
      </c>
      <c r="K25" s="50">
        <f t="shared" si="1"/>
        <v>0</v>
      </c>
      <c r="L25" s="67">
        <f t="shared" si="1"/>
        <v>21.36</v>
      </c>
      <c r="M25" s="1"/>
      <c r="N25" s="50">
        <f t="shared" si="2"/>
        <v>0</v>
      </c>
      <c r="O25" s="50">
        <f t="shared" si="2"/>
        <v>0</v>
      </c>
      <c r="P25" s="50">
        <f t="shared" si="2"/>
        <v>0</v>
      </c>
      <c r="Q25" s="50">
        <f t="shared" si="2"/>
        <v>0</v>
      </c>
      <c r="R25" s="50">
        <f t="shared" si="2"/>
        <v>0</v>
      </c>
      <c r="S25" s="50">
        <f t="shared" si="2"/>
        <v>0</v>
      </c>
      <c r="T25" s="50">
        <f t="shared" si="2"/>
        <v>0</v>
      </c>
      <c r="U25" s="50">
        <f t="shared" si="3"/>
        <v>0</v>
      </c>
      <c r="V25" s="19">
        <f t="shared" si="4"/>
        <v>0</v>
      </c>
      <c r="W25" s="32">
        <f t="shared" si="5"/>
        <v>21.599999999999998</v>
      </c>
      <c r="X25" s="72"/>
      <c r="Y25" s="37"/>
      <c r="Z25" s="37"/>
      <c r="AA25" s="37"/>
      <c r="AB25" s="37"/>
      <c r="AC25" s="37"/>
      <c r="AD25" s="73"/>
    </row>
    <row r="26" spans="1:30" ht="11.25" customHeight="1">
      <c r="A26" s="65">
        <f t="shared" si="0"/>
        <v>4</v>
      </c>
      <c r="B26" s="66">
        <f t="shared" si="6"/>
        <v>46337</v>
      </c>
      <c r="C26" s="50"/>
      <c r="D26" s="50"/>
      <c r="E26" s="50"/>
      <c r="F26" s="50"/>
      <c r="G26" s="50"/>
      <c r="H26" s="50"/>
      <c r="I26" s="50"/>
      <c r="J26" s="50">
        <f t="shared" si="1"/>
        <v>0</v>
      </c>
      <c r="K26" s="50">
        <f t="shared" si="1"/>
        <v>0</v>
      </c>
      <c r="L26" s="67">
        <f t="shared" si="1"/>
        <v>21.36</v>
      </c>
      <c r="M26" s="1"/>
      <c r="N26" s="50">
        <f t="shared" si="2"/>
        <v>0</v>
      </c>
      <c r="O26" s="50">
        <f t="shared" si="2"/>
        <v>0</v>
      </c>
      <c r="P26" s="50">
        <f t="shared" si="2"/>
        <v>0</v>
      </c>
      <c r="Q26" s="50">
        <f t="shared" si="2"/>
        <v>0</v>
      </c>
      <c r="R26" s="50">
        <f t="shared" si="2"/>
        <v>0</v>
      </c>
      <c r="S26" s="50">
        <f t="shared" si="2"/>
        <v>0</v>
      </c>
      <c r="T26" s="50">
        <f t="shared" si="2"/>
        <v>0</v>
      </c>
      <c r="U26" s="50">
        <f t="shared" si="3"/>
        <v>0</v>
      </c>
      <c r="V26" s="19">
        <f t="shared" si="4"/>
        <v>0</v>
      </c>
      <c r="W26" s="32">
        <f t="shared" si="5"/>
        <v>21.599999999999998</v>
      </c>
      <c r="X26" s="74"/>
      <c r="Y26" s="34"/>
      <c r="Z26" s="34"/>
      <c r="AA26" s="34"/>
      <c r="AB26" s="34"/>
      <c r="AC26" s="34"/>
      <c r="AD26" s="75"/>
    </row>
    <row r="27" spans="1:30" ht="11.25" customHeight="1">
      <c r="A27" s="65">
        <f t="shared" si="0"/>
        <v>5</v>
      </c>
      <c r="B27" s="66">
        <f t="shared" si="6"/>
        <v>46338</v>
      </c>
      <c r="C27" s="50"/>
      <c r="D27" s="50"/>
      <c r="E27" s="50"/>
      <c r="F27" s="50"/>
      <c r="G27" s="50"/>
      <c r="H27" s="50"/>
      <c r="I27" s="50"/>
      <c r="J27" s="50">
        <f t="shared" si="1"/>
        <v>0</v>
      </c>
      <c r="K27" s="50">
        <f t="shared" si="1"/>
        <v>0</v>
      </c>
      <c r="L27" s="67">
        <f t="shared" si="1"/>
        <v>21.36</v>
      </c>
      <c r="M27" s="1"/>
      <c r="N27" s="50">
        <f t="shared" si="2"/>
        <v>0</v>
      </c>
      <c r="O27" s="50">
        <f t="shared" si="2"/>
        <v>0</v>
      </c>
      <c r="P27" s="50">
        <f t="shared" si="2"/>
        <v>0</v>
      </c>
      <c r="Q27" s="50">
        <f t="shared" si="2"/>
        <v>0</v>
      </c>
      <c r="R27" s="50">
        <f t="shared" si="2"/>
        <v>0</v>
      </c>
      <c r="S27" s="50">
        <f t="shared" si="2"/>
        <v>0</v>
      </c>
      <c r="T27" s="50">
        <f t="shared" si="2"/>
        <v>0</v>
      </c>
      <c r="U27" s="50">
        <f t="shared" si="3"/>
        <v>0</v>
      </c>
      <c r="V27" s="19">
        <f t="shared" si="4"/>
        <v>0</v>
      </c>
      <c r="W27" s="32">
        <f t="shared" si="5"/>
        <v>21.599999999999998</v>
      </c>
    </row>
    <row r="28" spans="1:30" ht="11.25" customHeight="1">
      <c r="A28" s="65">
        <f t="shared" si="0"/>
        <v>6</v>
      </c>
      <c r="B28" s="66">
        <f t="shared" si="6"/>
        <v>46339</v>
      </c>
      <c r="C28" s="50"/>
      <c r="D28" s="50"/>
      <c r="E28" s="50"/>
      <c r="F28" s="50"/>
      <c r="G28" s="50"/>
      <c r="H28" s="50"/>
      <c r="I28" s="50"/>
      <c r="J28" s="50">
        <f t="shared" si="1"/>
        <v>0</v>
      </c>
      <c r="K28" s="50">
        <f t="shared" si="1"/>
        <v>0</v>
      </c>
      <c r="L28" s="67">
        <f t="shared" si="1"/>
        <v>21.36</v>
      </c>
      <c r="M28" s="1"/>
      <c r="N28" s="50">
        <f t="shared" si="2"/>
        <v>0</v>
      </c>
      <c r="O28" s="50">
        <f t="shared" si="2"/>
        <v>0</v>
      </c>
      <c r="P28" s="50">
        <f t="shared" si="2"/>
        <v>0</v>
      </c>
      <c r="Q28" s="50">
        <f t="shared" si="2"/>
        <v>0</v>
      </c>
      <c r="R28" s="50">
        <f t="shared" si="2"/>
        <v>0</v>
      </c>
      <c r="S28" s="50">
        <f t="shared" si="2"/>
        <v>0</v>
      </c>
      <c r="T28" s="50">
        <f t="shared" si="2"/>
        <v>0</v>
      </c>
      <c r="U28" s="50">
        <f t="shared" si="3"/>
        <v>0</v>
      </c>
      <c r="V28" s="19">
        <f t="shared" si="4"/>
        <v>0</v>
      </c>
      <c r="W28" s="32">
        <f t="shared" si="5"/>
        <v>21.599999999999998</v>
      </c>
      <c r="X28" s="8" t="s">
        <v>108</v>
      </c>
      <c r="Y28" s="9"/>
      <c r="Z28" s="9"/>
      <c r="AA28" s="9"/>
      <c r="AB28" s="9"/>
      <c r="AC28" s="9"/>
      <c r="AD28" s="10"/>
    </row>
    <row r="29" spans="1:30" ht="11.25" customHeight="1">
      <c r="A29" s="65">
        <f t="shared" si="0"/>
        <v>7</v>
      </c>
      <c r="B29" s="66">
        <f t="shared" si="6"/>
        <v>46340</v>
      </c>
      <c r="C29" s="50"/>
      <c r="D29" s="50"/>
      <c r="E29" s="50"/>
      <c r="F29" s="50"/>
      <c r="G29" s="50"/>
      <c r="H29" s="50"/>
      <c r="I29" s="50"/>
      <c r="J29" s="50">
        <f t="shared" si="1"/>
        <v>0</v>
      </c>
      <c r="K29" s="50">
        <f t="shared" si="1"/>
        <v>0</v>
      </c>
      <c r="L29" s="67">
        <f t="shared" si="1"/>
        <v>21.36</v>
      </c>
      <c r="M29" s="1"/>
      <c r="N29" s="50">
        <f t="shared" si="2"/>
        <v>0</v>
      </c>
      <c r="O29" s="50">
        <f t="shared" si="2"/>
        <v>0</v>
      </c>
      <c r="P29" s="50">
        <f t="shared" si="2"/>
        <v>0</v>
      </c>
      <c r="Q29" s="50">
        <f t="shared" si="2"/>
        <v>0</v>
      </c>
      <c r="R29" s="50">
        <f t="shared" si="2"/>
        <v>0</v>
      </c>
      <c r="S29" s="50">
        <f t="shared" si="2"/>
        <v>0</v>
      </c>
      <c r="T29" s="50">
        <f t="shared" si="2"/>
        <v>0</v>
      </c>
      <c r="U29" s="50">
        <f t="shared" si="3"/>
        <v>0</v>
      </c>
      <c r="V29" s="19">
        <f t="shared" si="4"/>
        <v>0</v>
      </c>
      <c r="W29" s="32">
        <f t="shared" si="5"/>
        <v>21.599999999999998</v>
      </c>
      <c r="X29" s="11" t="s">
        <v>49</v>
      </c>
      <c r="Y29" s="11" t="s">
        <v>50</v>
      </c>
      <c r="Z29" s="11" t="s">
        <v>51</v>
      </c>
      <c r="AA29" s="11" t="s">
        <v>52</v>
      </c>
      <c r="AB29" s="11" t="s">
        <v>53</v>
      </c>
      <c r="AC29" s="11" t="s">
        <v>54</v>
      </c>
      <c r="AD29" s="11" t="s">
        <v>55</v>
      </c>
    </row>
    <row r="30" spans="1:30" ht="11.25" customHeight="1">
      <c r="A30" s="65">
        <f t="shared" si="0"/>
        <v>1</v>
      </c>
      <c r="B30" s="66">
        <f t="shared" si="6"/>
        <v>46341</v>
      </c>
      <c r="C30" s="50"/>
      <c r="D30" s="50"/>
      <c r="E30" s="50"/>
      <c r="F30" s="50"/>
      <c r="G30" s="50"/>
      <c r="H30" s="50"/>
      <c r="I30" s="50"/>
      <c r="J30" s="50">
        <f t="shared" si="1"/>
        <v>0</v>
      </c>
      <c r="K30" s="50">
        <f t="shared" si="1"/>
        <v>0</v>
      </c>
      <c r="L30" s="67">
        <f t="shared" si="1"/>
        <v>21.36</v>
      </c>
      <c r="M30" s="1"/>
      <c r="N30" s="50">
        <f t="shared" si="2"/>
        <v>0</v>
      </c>
      <c r="O30" s="50">
        <f t="shared" si="2"/>
        <v>0</v>
      </c>
      <c r="P30" s="50">
        <f t="shared" si="2"/>
        <v>0</v>
      </c>
      <c r="Q30" s="50">
        <f t="shared" si="2"/>
        <v>0</v>
      </c>
      <c r="R30" s="50">
        <f t="shared" si="2"/>
        <v>0</v>
      </c>
      <c r="S30" s="50">
        <f t="shared" si="2"/>
        <v>0</v>
      </c>
      <c r="T30" s="50">
        <f t="shared" si="2"/>
        <v>0</v>
      </c>
      <c r="U30" s="50">
        <f t="shared" si="3"/>
        <v>0</v>
      </c>
      <c r="V30" s="19">
        <f t="shared" si="4"/>
        <v>0</v>
      </c>
      <c r="W30" s="32">
        <f t="shared" si="5"/>
        <v>21.599999999999998</v>
      </c>
      <c r="X30" s="76"/>
      <c r="Y30" s="76"/>
      <c r="Z30" s="76"/>
      <c r="AA30" s="76"/>
      <c r="AB30" s="76"/>
      <c r="AC30" s="77"/>
      <c r="AD30" s="77">
        <v>1</v>
      </c>
    </row>
    <row r="31" spans="1:30" ht="11.25" customHeight="1">
      <c r="A31" s="65">
        <f t="shared" si="0"/>
        <v>2</v>
      </c>
      <c r="B31" s="66">
        <f t="shared" si="6"/>
        <v>46342</v>
      </c>
      <c r="C31" s="50"/>
      <c r="D31" s="50"/>
      <c r="E31" s="50"/>
      <c r="F31" s="50"/>
      <c r="G31" s="50"/>
      <c r="H31" s="50"/>
      <c r="I31" s="50"/>
      <c r="J31" s="50">
        <f t="shared" si="1"/>
        <v>0</v>
      </c>
      <c r="K31" s="50">
        <f t="shared" si="1"/>
        <v>0</v>
      </c>
      <c r="L31" s="67">
        <f t="shared" si="1"/>
        <v>21.36</v>
      </c>
      <c r="M31" s="1"/>
      <c r="N31" s="50">
        <f t="shared" si="2"/>
        <v>0</v>
      </c>
      <c r="O31" s="50">
        <f t="shared" si="2"/>
        <v>0</v>
      </c>
      <c r="P31" s="50">
        <f t="shared" si="2"/>
        <v>0</v>
      </c>
      <c r="Q31" s="50">
        <f t="shared" si="2"/>
        <v>0</v>
      </c>
      <c r="R31" s="50">
        <f t="shared" si="2"/>
        <v>0</v>
      </c>
      <c r="S31" s="50">
        <f t="shared" si="2"/>
        <v>0</v>
      </c>
      <c r="T31" s="50">
        <f t="shared" si="2"/>
        <v>0</v>
      </c>
      <c r="U31" s="50">
        <f t="shared" si="3"/>
        <v>0</v>
      </c>
      <c r="V31" s="19">
        <f t="shared" si="4"/>
        <v>0</v>
      </c>
      <c r="W31" s="32">
        <f t="shared" si="5"/>
        <v>21.599999999999998</v>
      </c>
      <c r="X31" s="76">
        <v>2</v>
      </c>
      <c r="Y31" s="76">
        <v>3</v>
      </c>
      <c r="Z31" s="76">
        <v>4</v>
      </c>
      <c r="AA31" s="76">
        <v>5</v>
      </c>
      <c r="AB31" s="76">
        <v>6</v>
      </c>
      <c r="AC31" s="77">
        <v>7</v>
      </c>
      <c r="AD31" s="77">
        <v>8</v>
      </c>
    </row>
    <row r="32" spans="1:30" ht="11.25" customHeight="1">
      <c r="A32" s="65">
        <f t="shared" si="0"/>
        <v>3</v>
      </c>
      <c r="B32" s="66">
        <f t="shared" si="6"/>
        <v>46343</v>
      </c>
      <c r="C32" s="50"/>
      <c r="D32" s="50"/>
      <c r="E32" s="50"/>
      <c r="F32" s="50"/>
      <c r="G32" s="50"/>
      <c r="H32" s="50"/>
      <c r="I32" s="50"/>
      <c r="J32" s="50">
        <f t="shared" si="1"/>
        <v>0</v>
      </c>
      <c r="K32" s="50">
        <f t="shared" si="1"/>
        <v>0</v>
      </c>
      <c r="L32" s="67">
        <f t="shared" si="1"/>
        <v>21.36</v>
      </c>
      <c r="M32" s="1"/>
      <c r="N32" s="50">
        <f t="shared" si="2"/>
        <v>0</v>
      </c>
      <c r="O32" s="50">
        <f t="shared" si="2"/>
        <v>0</v>
      </c>
      <c r="P32" s="50">
        <f t="shared" si="2"/>
        <v>0</v>
      </c>
      <c r="Q32" s="50">
        <f t="shared" si="2"/>
        <v>0</v>
      </c>
      <c r="R32" s="50">
        <f t="shared" si="2"/>
        <v>0</v>
      </c>
      <c r="S32" s="50">
        <f t="shared" si="2"/>
        <v>0</v>
      </c>
      <c r="T32" s="50">
        <f t="shared" si="2"/>
        <v>0</v>
      </c>
      <c r="U32" s="50">
        <f t="shared" si="3"/>
        <v>0</v>
      </c>
      <c r="V32" s="19">
        <f t="shared" si="4"/>
        <v>0</v>
      </c>
      <c r="W32" s="32">
        <f t="shared" si="5"/>
        <v>21.599999999999998</v>
      </c>
      <c r="X32" s="76">
        <v>9</v>
      </c>
      <c r="Y32" s="76">
        <v>10</v>
      </c>
      <c r="Z32" s="76">
        <v>11</v>
      </c>
      <c r="AA32" s="76">
        <v>12</v>
      </c>
      <c r="AB32" s="76">
        <v>13</v>
      </c>
      <c r="AC32" s="77">
        <v>14</v>
      </c>
      <c r="AD32" s="77">
        <v>15</v>
      </c>
    </row>
    <row r="33" spans="1:30" ht="11.25" customHeight="1">
      <c r="A33" s="65">
        <f t="shared" si="0"/>
        <v>4</v>
      </c>
      <c r="B33" s="66">
        <f t="shared" si="6"/>
        <v>46344</v>
      </c>
      <c r="C33" s="50"/>
      <c r="D33" s="50"/>
      <c r="E33" s="50"/>
      <c r="F33" s="50"/>
      <c r="G33" s="50"/>
      <c r="H33" s="50"/>
      <c r="I33" s="50"/>
      <c r="J33" s="50">
        <f t="shared" si="1"/>
        <v>0</v>
      </c>
      <c r="K33" s="50">
        <f t="shared" si="1"/>
        <v>0</v>
      </c>
      <c r="L33" s="67">
        <f t="shared" si="1"/>
        <v>21.36</v>
      </c>
      <c r="M33" s="1"/>
      <c r="N33" s="50">
        <f t="shared" si="2"/>
        <v>0</v>
      </c>
      <c r="O33" s="50">
        <f t="shared" si="2"/>
        <v>0</v>
      </c>
      <c r="P33" s="50">
        <f t="shared" si="2"/>
        <v>0</v>
      </c>
      <c r="Q33" s="50">
        <f t="shared" si="2"/>
        <v>0</v>
      </c>
      <c r="R33" s="50">
        <f t="shared" si="2"/>
        <v>0</v>
      </c>
      <c r="S33" s="50">
        <f t="shared" si="2"/>
        <v>0</v>
      </c>
      <c r="T33" s="50">
        <f t="shared" si="2"/>
        <v>0</v>
      </c>
      <c r="U33" s="50">
        <f t="shared" si="3"/>
        <v>0</v>
      </c>
      <c r="V33" s="19">
        <f t="shared" si="4"/>
        <v>0</v>
      </c>
      <c r="W33" s="32">
        <f t="shared" si="5"/>
        <v>21.599999999999998</v>
      </c>
      <c r="X33" s="76">
        <v>16</v>
      </c>
      <c r="Y33" s="76">
        <v>17</v>
      </c>
      <c r="Z33" s="76">
        <v>18</v>
      </c>
      <c r="AA33" s="76">
        <v>19</v>
      </c>
      <c r="AB33" s="76">
        <v>20</v>
      </c>
      <c r="AC33" s="77">
        <v>21</v>
      </c>
      <c r="AD33" s="77">
        <v>22</v>
      </c>
    </row>
    <row r="34" spans="1:30" ht="11.25" customHeight="1">
      <c r="A34" s="65">
        <f t="shared" si="0"/>
        <v>5</v>
      </c>
      <c r="B34" s="66">
        <f t="shared" si="6"/>
        <v>46345</v>
      </c>
      <c r="C34" s="50"/>
      <c r="D34" s="50"/>
      <c r="E34" s="50"/>
      <c r="F34" s="50"/>
      <c r="G34" s="50"/>
      <c r="H34" s="50"/>
      <c r="I34" s="50"/>
      <c r="J34" s="50">
        <f t="shared" si="1"/>
        <v>0</v>
      </c>
      <c r="K34" s="50">
        <f t="shared" si="1"/>
        <v>0</v>
      </c>
      <c r="L34" s="67">
        <f t="shared" si="1"/>
        <v>21.36</v>
      </c>
      <c r="M34" s="1"/>
      <c r="N34" s="50">
        <f t="shared" si="2"/>
        <v>0</v>
      </c>
      <c r="O34" s="50">
        <f t="shared" si="2"/>
        <v>0</v>
      </c>
      <c r="P34" s="50">
        <f t="shared" si="2"/>
        <v>0</v>
      </c>
      <c r="Q34" s="50">
        <f t="shared" si="2"/>
        <v>0</v>
      </c>
      <c r="R34" s="50">
        <f t="shared" si="2"/>
        <v>0</v>
      </c>
      <c r="S34" s="50">
        <f t="shared" si="2"/>
        <v>0</v>
      </c>
      <c r="T34" s="50">
        <f t="shared" si="2"/>
        <v>0</v>
      </c>
      <c r="U34" s="50">
        <f t="shared" si="3"/>
        <v>0</v>
      </c>
      <c r="V34" s="19">
        <f t="shared" si="4"/>
        <v>0</v>
      </c>
      <c r="W34" s="32">
        <f t="shared" si="5"/>
        <v>21.599999999999998</v>
      </c>
      <c r="X34" s="76">
        <v>23</v>
      </c>
      <c r="Y34" s="76">
        <v>24</v>
      </c>
      <c r="Z34" s="76">
        <v>25</v>
      </c>
      <c r="AA34" s="76">
        <v>26</v>
      </c>
      <c r="AB34" s="76">
        <v>27</v>
      </c>
      <c r="AC34" s="77">
        <v>28</v>
      </c>
      <c r="AD34" s="77">
        <v>29</v>
      </c>
    </row>
    <row r="35" spans="1:30" ht="11.25" customHeight="1">
      <c r="A35" s="65">
        <f t="shared" si="0"/>
        <v>6</v>
      </c>
      <c r="B35" s="66">
        <f t="shared" si="6"/>
        <v>46346</v>
      </c>
      <c r="C35" s="50"/>
      <c r="D35" s="50"/>
      <c r="E35" s="50"/>
      <c r="F35" s="50"/>
      <c r="G35" s="50"/>
      <c r="H35" s="50"/>
      <c r="I35" s="50"/>
      <c r="J35" s="50">
        <f t="shared" si="1"/>
        <v>0</v>
      </c>
      <c r="K35" s="50">
        <f t="shared" si="1"/>
        <v>0</v>
      </c>
      <c r="L35" s="67">
        <f t="shared" si="1"/>
        <v>21.36</v>
      </c>
      <c r="M35" s="1"/>
      <c r="N35" s="50">
        <f t="shared" si="2"/>
        <v>0</v>
      </c>
      <c r="O35" s="50">
        <f t="shared" si="2"/>
        <v>0</v>
      </c>
      <c r="P35" s="50">
        <f t="shared" si="2"/>
        <v>0</v>
      </c>
      <c r="Q35" s="50">
        <f t="shared" si="2"/>
        <v>0</v>
      </c>
      <c r="R35" s="50">
        <f t="shared" si="2"/>
        <v>0</v>
      </c>
      <c r="S35" s="50">
        <f t="shared" si="2"/>
        <v>0</v>
      </c>
      <c r="T35" s="50">
        <f t="shared" si="2"/>
        <v>0</v>
      </c>
      <c r="U35" s="50">
        <f t="shared" si="3"/>
        <v>0</v>
      </c>
      <c r="V35" s="19">
        <f t="shared" si="4"/>
        <v>0</v>
      </c>
      <c r="W35" s="32">
        <f t="shared" si="5"/>
        <v>21.599999999999998</v>
      </c>
      <c r="X35" s="76">
        <v>30</v>
      </c>
      <c r="Y35" s="76"/>
      <c r="Z35" s="76"/>
      <c r="AA35" s="76"/>
      <c r="AB35" s="76"/>
      <c r="AC35" s="77"/>
      <c r="AD35" s="77"/>
    </row>
    <row r="36" spans="1:30" ht="11.25" customHeight="1">
      <c r="A36" s="65">
        <f t="shared" si="0"/>
        <v>7</v>
      </c>
      <c r="B36" s="66">
        <f t="shared" si="6"/>
        <v>46347</v>
      </c>
      <c r="C36" s="50"/>
      <c r="D36" s="50"/>
      <c r="E36" s="50"/>
      <c r="F36" s="50"/>
      <c r="G36" s="50"/>
      <c r="H36" s="50"/>
      <c r="I36" s="50"/>
      <c r="J36" s="50">
        <f t="shared" si="1"/>
        <v>0</v>
      </c>
      <c r="K36" s="50">
        <f t="shared" si="1"/>
        <v>0</v>
      </c>
      <c r="L36" s="67">
        <f t="shared" si="1"/>
        <v>21.36</v>
      </c>
      <c r="M36" s="1"/>
      <c r="N36" s="50">
        <f t="shared" si="2"/>
        <v>0</v>
      </c>
      <c r="O36" s="50">
        <f t="shared" si="2"/>
        <v>0</v>
      </c>
      <c r="P36" s="50">
        <f t="shared" si="2"/>
        <v>0</v>
      </c>
      <c r="Q36" s="50">
        <f t="shared" si="2"/>
        <v>0</v>
      </c>
      <c r="R36" s="50">
        <f t="shared" si="2"/>
        <v>0</v>
      </c>
      <c r="S36" s="50">
        <f t="shared" si="2"/>
        <v>0</v>
      </c>
      <c r="T36" s="50">
        <f t="shared" si="2"/>
        <v>0</v>
      </c>
      <c r="U36" s="50">
        <f t="shared" si="3"/>
        <v>0</v>
      </c>
      <c r="V36" s="19">
        <f t="shared" si="4"/>
        <v>0</v>
      </c>
      <c r="W36" s="32">
        <f t="shared" si="5"/>
        <v>21.599999999999998</v>
      </c>
    </row>
    <row r="37" spans="1:30" ht="11.25" customHeight="1">
      <c r="A37" s="65">
        <f t="shared" si="0"/>
        <v>1</v>
      </c>
      <c r="B37" s="66">
        <f t="shared" si="6"/>
        <v>46348</v>
      </c>
      <c r="C37" s="50"/>
      <c r="D37" s="50"/>
      <c r="E37" s="50"/>
      <c r="F37" s="50"/>
      <c r="G37" s="50"/>
      <c r="H37" s="50"/>
      <c r="I37" s="50"/>
      <c r="J37" s="50">
        <f t="shared" si="1"/>
        <v>0</v>
      </c>
      <c r="K37" s="50">
        <f t="shared" si="1"/>
        <v>0</v>
      </c>
      <c r="L37" s="67">
        <f t="shared" si="1"/>
        <v>21.36</v>
      </c>
      <c r="M37" s="1"/>
      <c r="N37" s="50">
        <f t="shared" si="2"/>
        <v>0</v>
      </c>
      <c r="O37" s="50">
        <f t="shared" si="2"/>
        <v>0</v>
      </c>
      <c r="P37" s="50">
        <f t="shared" si="2"/>
        <v>0</v>
      </c>
      <c r="Q37" s="50">
        <f t="shared" si="2"/>
        <v>0</v>
      </c>
      <c r="R37" s="50">
        <f t="shared" si="2"/>
        <v>0</v>
      </c>
      <c r="S37" s="50">
        <f t="shared" si="2"/>
        <v>0</v>
      </c>
      <c r="T37" s="50">
        <f t="shared" si="2"/>
        <v>0</v>
      </c>
      <c r="U37" s="50">
        <f t="shared" si="3"/>
        <v>0</v>
      </c>
      <c r="V37" s="19">
        <f t="shared" si="4"/>
        <v>0</v>
      </c>
      <c r="W37" s="32">
        <f t="shared" si="5"/>
        <v>21.599999999999998</v>
      </c>
    </row>
    <row r="38" spans="1:30" ht="11.25" customHeight="1">
      <c r="A38" s="65">
        <f t="shared" si="0"/>
        <v>2</v>
      </c>
      <c r="B38" s="66">
        <f t="shared" si="6"/>
        <v>46349</v>
      </c>
      <c r="C38" s="50"/>
      <c r="D38" s="50"/>
      <c r="E38" s="50"/>
      <c r="F38" s="50"/>
      <c r="G38" s="50"/>
      <c r="H38" s="50"/>
      <c r="I38" s="50"/>
      <c r="J38" s="50">
        <f t="shared" si="1"/>
        <v>0</v>
      </c>
      <c r="K38" s="50">
        <f t="shared" si="1"/>
        <v>0</v>
      </c>
      <c r="L38" s="67">
        <f t="shared" si="1"/>
        <v>21.36</v>
      </c>
      <c r="M38" s="1"/>
      <c r="N38" s="50">
        <f t="shared" si="2"/>
        <v>0</v>
      </c>
      <c r="O38" s="50">
        <f t="shared" si="2"/>
        <v>0</v>
      </c>
      <c r="P38" s="50">
        <f t="shared" si="2"/>
        <v>0</v>
      </c>
      <c r="Q38" s="50">
        <f t="shared" si="2"/>
        <v>0</v>
      </c>
      <c r="R38" s="50">
        <f t="shared" si="2"/>
        <v>0</v>
      </c>
      <c r="S38" s="50">
        <f t="shared" si="2"/>
        <v>0</v>
      </c>
      <c r="T38" s="50">
        <f t="shared" si="2"/>
        <v>0</v>
      </c>
      <c r="U38" s="50">
        <f t="shared" si="3"/>
        <v>0</v>
      </c>
      <c r="V38" s="19">
        <f t="shared" si="4"/>
        <v>0</v>
      </c>
      <c r="W38" s="32">
        <f t="shared" si="5"/>
        <v>21.599999999999998</v>
      </c>
    </row>
    <row r="39" spans="1:30" ht="11.25" customHeight="1">
      <c r="A39" s="65">
        <f t="shared" si="0"/>
        <v>3</v>
      </c>
      <c r="B39" s="66">
        <f t="shared" si="6"/>
        <v>46350</v>
      </c>
      <c r="C39" s="50"/>
      <c r="D39" s="50"/>
      <c r="E39" s="50"/>
      <c r="F39" s="50"/>
      <c r="G39" s="50"/>
      <c r="H39" s="50"/>
      <c r="I39" s="50"/>
      <c r="J39" s="50">
        <f t="shared" si="1"/>
        <v>0</v>
      </c>
      <c r="K39" s="50">
        <f t="shared" si="1"/>
        <v>0</v>
      </c>
      <c r="L39" s="67">
        <f t="shared" si="1"/>
        <v>21.36</v>
      </c>
      <c r="M39" s="1"/>
      <c r="N39" s="50">
        <f t="shared" si="2"/>
        <v>0</v>
      </c>
      <c r="O39" s="50">
        <f t="shared" si="2"/>
        <v>0</v>
      </c>
      <c r="P39" s="50">
        <f t="shared" si="2"/>
        <v>0</v>
      </c>
      <c r="Q39" s="50">
        <f t="shared" si="2"/>
        <v>0</v>
      </c>
      <c r="R39" s="50">
        <f t="shared" si="2"/>
        <v>0</v>
      </c>
      <c r="S39" s="50">
        <f t="shared" si="2"/>
        <v>0</v>
      </c>
      <c r="T39" s="50">
        <f t="shared" si="2"/>
        <v>0</v>
      </c>
      <c r="U39" s="50">
        <f t="shared" si="3"/>
        <v>0</v>
      </c>
      <c r="V39" s="19">
        <f t="shared" si="4"/>
        <v>0</v>
      </c>
      <c r="W39" s="32">
        <f t="shared" si="5"/>
        <v>21.599999999999998</v>
      </c>
    </row>
    <row r="40" spans="1:30" ht="11.25" customHeight="1">
      <c r="A40" s="65">
        <f t="shared" si="0"/>
        <v>4</v>
      </c>
      <c r="B40" s="66">
        <f t="shared" si="6"/>
        <v>46351</v>
      </c>
      <c r="C40" s="50"/>
      <c r="D40" s="50"/>
      <c r="E40" s="50"/>
      <c r="F40" s="50"/>
      <c r="G40" s="50"/>
      <c r="H40" s="50"/>
      <c r="I40" s="50"/>
      <c r="J40" s="50">
        <f t="shared" si="1"/>
        <v>0</v>
      </c>
      <c r="K40" s="50">
        <f t="shared" si="1"/>
        <v>0</v>
      </c>
      <c r="L40" s="67">
        <f t="shared" si="1"/>
        <v>21.36</v>
      </c>
      <c r="M40" s="1"/>
      <c r="N40" s="50">
        <f t="shared" si="2"/>
        <v>0</v>
      </c>
      <c r="O40" s="50">
        <f t="shared" si="2"/>
        <v>0</v>
      </c>
      <c r="P40" s="50">
        <f t="shared" si="2"/>
        <v>0</v>
      </c>
      <c r="Q40" s="50">
        <f t="shared" si="2"/>
        <v>0</v>
      </c>
      <c r="R40" s="50">
        <f t="shared" si="2"/>
        <v>0</v>
      </c>
      <c r="S40" s="50">
        <f t="shared" si="2"/>
        <v>0</v>
      </c>
      <c r="T40" s="50">
        <f t="shared" si="2"/>
        <v>0</v>
      </c>
      <c r="U40" s="50">
        <f t="shared" si="3"/>
        <v>0</v>
      </c>
      <c r="V40" s="19">
        <f t="shared" si="4"/>
        <v>0</v>
      </c>
      <c r="W40" s="32">
        <f t="shared" si="5"/>
        <v>21.599999999999998</v>
      </c>
    </row>
    <row r="41" spans="1:30" ht="11.25" customHeight="1">
      <c r="A41" s="65">
        <f t="shared" si="0"/>
        <v>5</v>
      </c>
      <c r="B41" s="66">
        <f t="shared" si="6"/>
        <v>46352</v>
      </c>
      <c r="C41" s="50"/>
      <c r="D41" s="50"/>
      <c r="E41" s="50"/>
      <c r="F41" s="50"/>
      <c r="G41" s="50"/>
      <c r="H41" s="50"/>
      <c r="I41" s="50"/>
      <c r="J41" s="50">
        <f t="shared" si="1"/>
        <v>0</v>
      </c>
      <c r="K41" s="50">
        <f t="shared" si="1"/>
        <v>0</v>
      </c>
      <c r="L41" s="67">
        <f t="shared" si="1"/>
        <v>21.36</v>
      </c>
      <c r="M41" s="1"/>
      <c r="N41" s="50">
        <f t="shared" si="2"/>
        <v>0</v>
      </c>
      <c r="O41" s="50">
        <f t="shared" si="2"/>
        <v>0</v>
      </c>
      <c r="P41" s="50">
        <f t="shared" si="2"/>
        <v>0</v>
      </c>
      <c r="Q41" s="50">
        <f t="shared" si="2"/>
        <v>0</v>
      </c>
      <c r="R41" s="50">
        <f t="shared" si="2"/>
        <v>0</v>
      </c>
      <c r="S41" s="50">
        <f t="shared" si="2"/>
        <v>0</v>
      </c>
      <c r="T41" s="50">
        <f t="shared" si="2"/>
        <v>0</v>
      </c>
      <c r="U41" s="50">
        <f t="shared" si="3"/>
        <v>0</v>
      </c>
      <c r="V41" s="19">
        <f t="shared" si="4"/>
        <v>0</v>
      </c>
      <c r="W41" s="32">
        <f t="shared" si="5"/>
        <v>21.599999999999998</v>
      </c>
    </row>
    <row r="42" spans="1:30" ht="11.25" customHeight="1">
      <c r="A42" s="65">
        <f t="shared" si="0"/>
        <v>6</v>
      </c>
      <c r="B42" s="66">
        <f t="shared" si="6"/>
        <v>46353</v>
      </c>
      <c r="C42" s="50"/>
      <c r="D42" s="50"/>
      <c r="E42" s="50"/>
      <c r="F42" s="50"/>
      <c r="G42" s="50"/>
      <c r="H42" s="50"/>
      <c r="I42" s="50"/>
      <c r="J42" s="50">
        <f t="shared" si="1"/>
        <v>0</v>
      </c>
      <c r="K42" s="50">
        <f t="shared" si="1"/>
        <v>0</v>
      </c>
      <c r="L42" s="67">
        <f t="shared" si="1"/>
        <v>21.36</v>
      </c>
      <c r="M42" s="1"/>
      <c r="N42" s="50">
        <f t="shared" si="2"/>
        <v>0</v>
      </c>
      <c r="O42" s="50">
        <f t="shared" si="2"/>
        <v>0</v>
      </c>
      <c r="P42" s="50">
        <f t="shared" si="2"/>
        <v>0</v>
      </c>
      <c r="Q42" s="50">
        <f t="shared" si="2"/>
        <v>0</v>
      </c>
      <c r="R42" s="50">
        <f t="shared" si="2"/>
        <v>0</v>
      </c>
      <c r="S42" s="50">
        <f t="shared" si="2"/>
        <v>0</v>
      </c>
      <c r="T42" s="50">
        <f t="shared" si="2"/>
        <v>0</v>
      </c>
      <c r="U42" s="50">
        <f t="shared" si="3"/>
        <v>0</v>
      </c>
      <c r="V42" s="19">
        <f t="shared" si="4"/>
        <v>0</v>
      </c>
      <c r="W42" s="32">
        <f t="shared" si="5"/>
        <v>21.599999999999998</v>
      </c>
    </row>
    <row r="43" spans="1:30" ht="11.25" customHeight="1">
      <c r="A43" s="65">
        <f t="shared" si="0"/>
        <v>7</v>
      </c>
      <c r="B43" s="66">
        <f t="shared" si="6"/>
        <v>46354</v>
      </c>
      <c r="C43" s="50"/>
      <c r="D43" s="50"/>
      <c r="E43" s="50"/>
      <c r="F43" s="50"/>
      <c r="G43" s="50"/>
      <c r="H43" s="50"/>
      <c r="I43" s="50"/>
      <c r="J43" s="50">
        <f t="shared" si="1"/>
        <v>0</v>
      </c>
      <c r="K43" s="50">
        <f t="shared" si="1"/>
        <v>0</v>
      </c>
      <c r="L43" s="67">
        <f t="shared" si="1"/>
        <v>21.36</v>
      </c>
      <c r="M43" s="1"/>
      <c r="N43" s="50">
        <f t="shared" si="2"/>
        <v>0</v>
      </c>
      <c r="O43" s="50">
        <f t="shared" si="2"/>
        <v>0</v>
      </c>
      <c r="P43" s="50">
        <f t="shared" si="2"/>
        <v>0</v>
      </c>
      <c r="Q43" s="50">
        <f t="shared" si="2"/>
        <v>0</v>
      </c>
      <c r="R43" s="50">
        <f t="shared" si="2"/>
        <v>0</v>
      </c>
      <c r="S43" s="50">
        <f t="shared" si="2"/>
        <v>0</v>
      </c>
      <c r="T43" s="50">
        <f t="shared" si="2"/>
        <v>0</v>
      </c>
      <c r="U43" s="50">
        <f t="shared" si="3"/>
        <v>0</v>
      </c>
      <c r="V43" s="19">
        <f t="shared" si="4"/>
        <v>0</v>
      </c>
      <c r="W43" s="32">
        <f t="shared" si="5"/>
        <v>21.599999999999998</v>
      </c>
    </row>
    <row r="44" spans="1:30" ht="11.25" customHeight="1">
      <c r="A44" s="65">
        <f t="shared" si="0"/>
        <v>1</v>
      </c>
      <c r="B44" s="66">
        <f t="shared" si="6"/>
        <v>46355</v>
      </c>
      <c r="C44" s="50"/>
      <c r="D44" s="50"/>
      <c r="E44" s="50"/>
      <c r="F44" s="50"/>
      <c r="G44" s="50"/>
      <c r="H44" s="50"/>
      <c r="I44" s="50"/>
      <c r="J44" s="50">
        <f t="shared" si="1"/>
        <v>0</v>
      </c>
      <c r="K44" s="50">
        <f t="shared" si="1"/>
        <v>0</v>
      </c>
      <c r="L44" s="67">
        <f t="shared" si="1"/>
        <v>21.36</v>
      </c>
      <c r="M44" s="1"/>
      <c r="N44" s="50">
        <f t="shared" si="2"/>
        <v>0</v>
      </c>
      <c r="O44" s="50">
        <f t="shared" si="2"/>
        <v>0</v>
      </c>
      <c r="P44" s="50">
        <f t="shared" si="2"/>
        <v>0</v>
      </c>
      <c r="Q44" s="50">
        <f t="shared" si="2"/>
        <v>0</v>
      </c>
      <c r="R44" s="50">
        <f t="shared" si="2"/>
        <v>0</v>
      </c>
      <c r="S44" s="50">
        <f t="shared" si="2"/>
        <v>0</v>
      </c>
      <c r="T44" s="50">
        <f t="shared" si="2"/>
        <v>0</v>
      </c>
      <c r="U44" s="50">
        <f t="shared" si="3"/>
        <v>0</v>
      </c>
      <c r="V44" s="19">
        <f t="shared" si="4"/>
        <v>0</v>
      </c>
      <c r="W44" s="32">
        <f t="shared" si="5"/>
        <v>21.599999999999998</v>
      </c>
    </row>
    <row r="45" spans="1:30" ht="11.25" customHeight="1">
      <c r="A45" s="65">
        <f t="shared" si="0"/>
        <v>2</v>
      </c>
      <c r="B45" s="66">
        <f t="shared" si="6"/>
        <v>46356</v>
      </c>
      <c r="C45" s="50"/>
      <c r="D45" s="50"/>
      <c r="E45" s="50"/>
      <c r="F45" s="50"/>
      <c r="G45" s="50"/>
      <c r="H45" s="50"/>
      <c r="I45" s="50"/>
      <c r="J45" s="50">
        <f t="shared" si="1"/>
        <v>0</v>
      </c>
      <c r="K45" s="50">
        <f t="shared" si="1"/>
        <v>0</v>
      </c>
      <c r="L45" s="67">
        <f t="shared" si="1"/>
        <v>21.36</v>
      </c>
      <c r="M45" s="1" t="s">
        <v>109</v>
      </c>
      <c r="N45" s="50">
        <f t="shared" si="2"/>
        <v>0</v>
      </c>
      <c r="O45" s="50">
        <f t="shared" si="2"/>
        <v>0</v>
      </c>
      <c r="P45" s="50">
        <f t="shared" si="2"/>
        <v>0</v>
      </c>
      <c r="Q45" s="50">
        <f t="shared" si="2"/>
        <v>0</v>
      </c>
      <c r="R45" s="50">
        <f t="shared" si="2"/>
        <v>0</v>
      </c>
      <c r="S45" s="50">
        <f t="shared" si="2"/>
        <v>0</v>
      </c>
      <c r="T45" s="50">
        <f t="shared" si="2"/>
        <v>0</v>
      </c>
      <c r="U45" s="50">
        <f t="shared" si="3"/>
        <v>0</v>
      </c>
      <c r="V45" s="19">
        <f t="shared" si="4"/>
        <v>0</v>
      </c>
      <c r="W45" s="32">
        <f t="shared" si="5"/>
        <v>21.599999999999998</v>
      </c>
    </row>
    <row r="46" spans="1:30" ht="11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30" ht="11.25" customHeight="1" thickBot="1">
      <c r="A47" s="5" t="s">
        <v>58</v>
      </c>
      <c r="C47" s="59">
        <f>L45</f>
        <v>21.36</v>
      </c>
      <c r="E47" t="s">
        <v>59</v>
      </c>
      <c r="I47" s="20">
        <f>(U9/12)/((F9*4.35)+C47)</f>
        <v>0</v>
      </c>
      <c r="J47" s="39" t="s">
        <v>60</v>
      </c>
      <c r="K47" s="40" t="e">
        <f>I47/U10</f>
        <v>#DIV/0!</v>
      </c>
      <c r="L47" t="s">
        <v>61</v>
      </c>
      <c r="U47" s="42" t="e">
        <f>C47*U10</f>
        <v>#DIV/0!</v>
      </c>
      <c r="X47" t="s">
        <v>62</v>
      </c>
    </row>
    <row r="48" spans="1:30" ht="11.25" customHeight="1">
      <c r="C48" s="20"/>
      <c r="D48" s="39"/>
      <c r="E48" s="40"/>
      <c r="J48" s="41"/>
    </row>
    <row r="49" spans="1:30" ht="11.25" customHeight="1">
      <c r="A49" s="14" t="s">
        <v>1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</row>
    <row r="50" spans="1:30" ht="11.25" customHeight="1">
      <c r="A50" s="14" t="s">
        <v>110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</sheetData>
  <mergeCells count="3">
    <mergeCell ref="C14:D14"/>
    <mergeCell ref="E14:F14"/>
    <mergeCell ref="G14:H14"/>
  </mergeCells>
  <conditionalFormatting sqref="A16:K45 M16:U45">
    <cfRule type="expression" dxfId="15" priority="1" stopIfTrue="1">
      <formula>IF(($A16=7),TRUE,FALSE)</formula>
    </cfRule>
    <cfRule type="expression" dxfId="14" priority="2" stopIfTrue="1">
      <formula>IF(($A16=1),TRUE,FALSE)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theme="4"/>
  </sheetPr>
  <dimension ref="A1:AD51"/>
  <sheetViews>
    <sheetView zoomScaleNormal="100" workbookViewId="0">
      <selection activeCell="AB34" sqref="AB34"/>
    </sheetView>
  </sheetViews>
  <sheetFormatPr defaultRowHeight="12.6"/>
  <cols>
    <col min="1" max="1" width="10.7109375" customWidth="1"/>
    <col min="2" max="2" width="9.7109375" customWidth="1"/>
    <col min="3" max="8" width="7" customWidth="1"/>
    <col min="9" max="9" width="12" customWidth="1"/>
    <col min="10" max="10" width="12.28515625" customWidth="1"/>
    <col min="11" max="12" width="12.140625" customWidth="1"/>
    <col min="13" max="13" width="27.140625" customWidth="1"/>
    <col min="14" max="20" width="7" hidden="1" customWidth="1"/>
    <col min="21" max="21" width="8.5703125" customWidth="1"/>
    <col min="22" max="22" width="7" hidden="1" customWidth="1"/>
    <col min="23" max="23" width="7.85546875" hidden="1" customWidth="1"/>
    <col min="24" max="30" width="4.140625" customWidth="1"/>
  </cols>
  <sheetData>
    <row r="1" spans="1:30" ht="18.75" customHeight="1">
      <c r="A1" s="13" t="s">
        <v>0</v>
      </c>
    </row>
    <row r="2" spans="1:30" ht="11.25" customHeight="1"/>
    <row r="3" spans="1:30" ht="11.25" customHeight="1">
      <c r="A3" s="14" t="s">
        <v>1</v>
      </c>
      <c r="B3" s="14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 t="s">
        <v>64</v>
      </c>
      <c r="V3" s="14"/>
      <c r="W3" s="14"/>
      <c r="X3" s="14"/>
      <c r="Y3" s="14"/>
      <c r="Z3" s="14"/>
      <c r="AA3" s="14"/>
      <c r="AB3" s="14"/>
      <c r="AC3" s="14"/>
      <c r="AD3" s="14"/>
    </row>
    <row r="4" spans="1:30" ht="11.25" customHeight="1">
      <c r="A4" s="14"/>
      <c r="B4" s="14" t="s">
        <v>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 t="s">
        <v>65</v>
      </c>
      <c r="V4" s="14"/>
      <c r="W4" s="14"/>
      <c r="X4" s="14"/>
      <c r="Y4" s="14"/>
      <c r="Z4" s="14"/>
      <c r="AA4" s="14"/>
      <c r="AB4" s="14"/>
      <c r="AC4" s="14"/>
      <c r="AD4" s="14"/>
    </row>
    <row r="5" spans="1:30" ht="11.25" customHeight="1">
      <c r="A5" s="14"/>
      <c r="B5" s="14" t="s">
        <v>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 t="s">
        <v>66</v>
      </c>
      <c r="V5" s="14"/>
      <c r="W5" s="14"/>
      <c r="X5" s="14"/>
      <c r="Y5" s="14"/>
      <c r="Z5" s="14"/>
      <c r="AA5" s="14"/>
      <c r="AB5" s="14"/>
      <c r="AC5" s="14"/>
      <c r="AD5" s="14"/>
    </row>
    <row r="6" spans="1:30" ht="11.25" customHeight="1">
      <c r="A6" s="14"/>
      <c r="B6" s="14" t="s">
        <v>67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 t="s">
        <v>68</v>
      </c>
      <c r="V6" s="14"/>
      <c r="W6" s="14"/>
      <c r="X6" s="14"/>
      <c r="Y6" s="14"/>
      <c r="Z6" s="14"/>
      <c r="AA6" s="14"/>
      <c r="AB6" s="14"/>
      <c r="AC6" s="14"/>
      <c r="AD6" s="14"/>
    </row>
    <row r="7" spans="1:30" ht="11.25" customHeight="1">
      <c r="A7" s="14"/>
      <c r="B7" s="14" t="s">
        <v>9</v>
      </c>
      <c r="C7" s="14"/>
      <c r="D7" s="14"/>
      <c r="E7" s="14"/>
      <c r="F7" s="14"/>
      <c r="G7" s="14"/>
      <c r="H7" s="14"/>
      <c r="I7" s="14"/>
      <c r="J7" s="15" t="s">
        <v>10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 t="s">
        <v>69</v>
      </c>
      <c r="V7" s="14"/>
      <c r="W7" s="14"/>
      <c r="X7" s="14"/>
      <c r="Y7" s="14"/>
      <c r="Z7" s="14"/>
      <c r="AA7" s="14"/>
      <c r="AB7" s="14"/>
      <c r="AC7" s="14"/>
      <c r="AD7" s="14"/>
    </row>
    <row r="8" spans="1:30" ht="11.25" customHeight="1">
      <c r="J8" s="16" t="s">
        <v>10</v>
      </c>
    </row>
    <row r="9" spans="1:30" ht="11.25" customHeight="1">
      <c r="A9" t="s">
        <v>73</v>
      </c>
      <c r="F9" s="7">
        <f>'December 25'!F9</f>
        <v>0</v>
      </c>
      <c r="J9" s="16" t="s">
        <v>10</v>
      </c>
      <c r="M9" t="s">
        <v>80</v>
      </c>
      <c r="N9" s="17"/>
      <c r="U9" s="18">
        <f>'Nov 26'!U9</f>
        <v>0</v>
      </c>
      <c r="X9" t="s">
        <v>14</v>
      </c>
    </row>
    <row r="10" spans="1:30" ht="11.25" customHeight="1">
      <c r="A10" t="s">
        <v>15</v>
      </c>
      <c r="F10" s="19">
        <f>(N10-TRUNC(N10,0))*0.6+TRUNC(N10)</f>
        <v>0</v>
      </c>
      <c r="H10" s="19"/>
      <c r="J10" s="16" t="s">
        <v>10</v>
      </c>
      <c r="M10" t="s">
        <v>16</v>
      </c>
      <c r="N10" s="19">
        <f>F9/5</f>
        <v>0</v>
      </c>
      <c r="U10" s="20" t="e">
        <f>U9/(F9*52.18)</f>
        <v>#DIV/0!</v>
      </c>
      <c r="AB10" t="s">
        <v>17</v>
      </c>
    </row>
    <row r="11" spans="1:30" ht="11.25" customHeight="1">
      <c r="J11" s="16" t="s">
        <v>10</v>
      </c>
    </row>
    <row r="12" spans="1:30" ht="11.25" customHeight="1">
      <c r="A12" s="21" t="s">
        <v>18</v>
      </c>
      <c r="B12" s="22">
        <v>46357</v>
      </c>
      <c r="C12" s="14"/>
      <c r="D12" s="14"/>
      <c r="E12" s="14"/>
      <c r="F12" s="23"/>
      <c r="G12" s="14"/>
      <c r="H12" s="23"/>
      <c r="I12" s="24" t="s">
        <v>19</v>
      </c>
      <c r="J12" s="25">
        <f>'Nov 26'!C47</f>
        <v>21.36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 t="s">
        <v>111</v>
      </c>
      <c r="V12" s="14"/>
      <c r="W12" s="14"/>
      <c r="X12" s="14"/>
      <c r="Y12" s="14"/>
      <c r="Z12" s="14"/>
      <c r="AA12" s="14"/>
      <c r="AB12" s="14"/>
      <c r="AC12" s="14"/>
      <c r="AD12" s="14"/>
    </row>
    <row r="13" spans="1:30" ht="11.25" customHeight="1">
      <c r="A13" s="14"/>
      <c r="B13" s="14"/>
      <c r="C13" s="14"/>
      <c r="D13" s="14"/>
      <c r="E13" s="14"/>
      <c r="F13" s="14"/>
      <c r="G13" s="14"/>
      <c r="H13" s="14"/>
      <c r="I13" s="15"/>
      <c r="J13" s="14"/>
      <c r="K13" s="15" t="s">
        <v>21</v>
      </c>
      <c r="L13" s="15" t="s">
        <v>22</v>
      </c>
      <c r="M13" s="14"/>
      <c r="N13" s="14"/>
      <c r="O13" s="14"/>
      <c r="P13" s="14"/>
      <c r="Q13" s="14"/>
      <c r="R13" s="14"/>
      <c r="S13" s="14"/>
      <c r="T13" s="14"/>
      <c r="U13" s="14" t="s">
        <v>112</v>
      </c>
      <c r="V13" s="14"/>
      <c r="W13" s="14"/>
      <c r="X13" s="14"/>
      <c r="Y13" s="14"/>
      <c r="Z13" s="14"/>
      <c r="AA13" s="14"/>
      <c r="AB13" s="14"/>
      <c r="AC13" s="14"/>
      <c r="AD13" s="14"/>
    </row>
    <row r="14" spans="1:30" ht="11.25" customHeight="1">
      <c r="A14" s="14"/>
      <c r="B14" s="14"/>
      <c r="C14" s="80" t="s">
        <v>24</v>
      </c>
      <c r="D14" s="80"/>
      <c r="E14" s="80" t="s">
        <v>25</v>
      </c>
      <c r="F14" s="80"/>
      <c r="G14" s="80" t="s">
        <v>26</v>
      </c>
      <c r="H14" s="80"/>
      <c r="I14" s="15" t="s">
        <v>27</v>
      </c>
      <c r="J14" s="15" t="s">
        <v>28</v>
      </c>
      <c r="K14" s="15" t="s">
        <v>29</v>
      </c>
      <c r="L14" s="15" t="s">
        <v>30</v>
      </c>
      <c r="M14" s="14"/>
      <c r="N14" s="14"/>
      <c r="O14" s="14"/>
      <c r="P14" s="14"/>
      <c r="Q14" s="14"/>
      <c r="R14" s="14"/>
      <c r="S14" s="14"/>
      <c r="T14" s="14"/>
      <c r="U14" s="14" t="s">
        <v>113</v>
      </c>
      <c r="V14" s="14"/>
      <c r="W14" s="14"/>
      <c r="X14" s="14"/>
      <c r="Y14" s="14"/>
      <c r="Z14" s="14"/>
      <c r="AA14" s="14"/>
      <c r="AB14" s="14"/>
      <c r="AC14" s="14"/>
      <c r="AD14" s="14"/>
    </row>
    <row r="15" spans="1:30" ht="11.25" customHeight="1">
      <c r="A15" s="26" t="s">
        <v>32</v>
      </c>
      <c r="B15" s="26" t="s">
        <v>33</v>
      </c>
      <c r="C15" s="27" t="s">
        <v>34</v>
      </c>
      <c r="D15" s="27" t="s">
        <v>35</v>
      </c>
      <c r="E15" s="27" t="s">
        <v>34</v>
      </c>
      <c r="F15" s="27" t="s">
        <v>35</v>
      </c>
      <c r="G15" s="27" t="s">
        <v>34</v>
      </c>
      <c r="H15" s="27" t="s">
        <v>35</v>
      </c>
      <c r="I15" s="27" t="s">
        <v>36</v>
      </c>
      <c r="J15" s="27" t="s">
        <v>29</v>
      </c>
      <c r="K15" s="27" t="s">
        <v>37</v>
      </c>
      <c r="L15" s="27" t="s">
        <v>38</v>
      </c>
      <c r="M15" s="26" t="s">
        <v>39</v>
      </c>
      <c r="N15" s="26"/>
      <c r="O15" s="26"/>
      <c r="P15" s="26"/>
      <c r="Q15" s="26"/>
      <c r="R15" s="26"/>
      <c r="S15" s="26"/>
      <c r="T15" s="26"/>
      <c r="U15" s="26" t="s">
        <v>114</v>
      </c>
      <c r="V15" s="28">
        <f>0</f>
        <v>0</v>
      </c>
      <c r="W15" s="28">
        <f>(J12-TRUNC(J12,0))/0.6+TRUNC(J12)</f>
        <v>21.599999999999998</v>
      </c>
      <c r="X15" s="26"/>
      <c r="Y15" s="26"/>
      <c r="Z15" s="26"/>
      <c r="AA15" s="26"/>
      <c r="AB15" s="26"/>
      <c r="AC15" s="26"/>
      <c r="AD15" s="26"/>
    </row>
    <row r="16" spans="1:30" ht="11.25" customHeight="1">
      <c r="A16" s="65">
        <f t="shared" ref="A16:A46" si="0">WEEKDAY(B16,1)</f>
        <v>3</v>
      </c>
      <c r="B16" s="66">
        <f>B12</f>
        <v>46357</v>
      </c>
      <c r="C16" s="50"/>
      <c r="D16" s="50"/>
      <c r="E16" s="50"/>
      <c r="F16" s="50"/>
      <c r="G16" s="50"/>
      <c r="H16" s="50"/>
      <c r="I16" s="50"/>
      <c r="J16" s="50">
        <f t="shared" ref="J16:L46" si="1">(U16-TRUNC(U16,0))*0.6+TRUNC(U16)</f>
        <v>0</v>
      </c>
      <c r="K16" s="50">
        <f t="shared" si="1"/>
        <v>0</v>
      </c>
      <c r="L16" s="67">
        <f t="shared" si="1"/>
        <v>21.36</v>
      </c>
      <c r="M16" s="1"/>
      <c r="N16" s="50">
        <f t="shared" ref="N16:T46" si="2">(C16-TRUNC(C16,0))/0.6+TRUNC(C16)</f>
        <v>0</v>
      </c>
      <c r="O16" s="50">
        <f t="shared" si="2"/>
        <v>0</v>
      </c>
      <c r="P16" s="50">
        <f t="shared" si="2"/>
        <v>0</v>
      </c>
      <c r="Q16" s="50">
        <f t="shared" si="2"/>
        <v>0</v>
      </c>
      <c r="R16" s="50">
        <f t="shared" si="2"/>
        <v>0</v>
      </c>
      <c r="S16" s="50">
        <f t="shared" si="2"/>
        <v>0</v>
      </c>
      <c r="T16" s="50">
        <f t="shared" si="2"/>
        <v>0</v>
      </c>
      <c r="U16" s="50">
        <f t="shared" ref="U16:U46" si="3">O16-N16+Q16-P16+S16-R16+T16</f>
        <v>0</v>
      </c>
      <c r="V16" s="19">
        <f t="shared" ref="V16:V46" si="4">V15+U16</f>
        <v>0</v>
      </c>
      <c r="W16" s="32">
        <f t="shared" ref="W16:W46" si="5">IF(OR(WEEKDAY(B16)=1,WEEKDAY(B16)=7),U16+W15,(U16-($F$9/5))+W15)</f>
        <v>21.599999999999998</v>
      </c>
      <c r="X16" s="44"/>
      <c r="Y16" s="44"/>
      <c r="Z16" s="44"/>
      <c r="AA16" s="44"/>
      <c r="AB16" s="44"/>
      <c r="AC16" s="44"/>
      <c r="AD16" s="44"/>
    </row>
    <row r="17" spans="1:30" ht="11.25" customHeight="1">
      <c r="A17" s="65">
        <f t="shared" si="0"/>
        <v>4</v>
      </c>
      <c r="B17" s="66">
        <f t="shared" ref="B17:B46" si="6">B16+1</f>
        <v>46358</v>
      </c>
      <c r="C17" s="50"/>
      <c r="D17" s="50"/>
      <c r="E17" s="50"/>
      <c r="F17" s="50"/>
      <c r="G17" s="50"/>
      <c r="H17" s="50"/>
      <c r="I17" s="50"/>
      <c r="J17" s="50">
        <f t="shared" si="1"/>
        <v>0</v>
      </c>
      <c r="K17" s="50">
        <f t="shared" si="1"/>
        <v>0</v>
      </c>
      <c r="L17" s="67">
        <f t="shared" si="1"/>
        <v>21.36</v>
      </c>
      <c r="M17" s="1"/>
      <c r="N17" s="50">
        <f t="shared" si="2"/>
        <v>0</v>
      </c>
      <c r="O17" s="50">
        <f t="shared" si="2"/>
        <v>0</v>
      </c>
      <c r="P17" s="50">
        <f t="shared" si="2"/>
        <v>0</v>
      </c>
      <c r="Q17" s="50">
        <f t="shared" si="2"/>
        <v>0</v>
      </c>
      <c r="R17" s="50">
        <f t="shared" si="2"/>
        <v>0</v>
      </c>
      <c r="S17" s="50">
        <f t="shared" si="2"/>
        <v>0</v>
      </c>
      <c r="T17" s="50">
        <f t="shared" si="2"/>
        <v>0</v>
      </c>
      <c r="U17" s="50">
        <f t="shared" si="3"/>
        <v>0</v>
      </c>
      <c r="V17" s="19">
        <f t="shared" si="4"/>
        <v>0</v>
      </c>
      <c r="W17" s="32">
        <f t="shared" si="5"/>
        <v>21.599999999999998</v>
      </c>
      <c r="X17" s="69" t="s">
        <v>43</v>
      </c>
      <c r="Y17" s="70"/>
      <c r="Z17" s="70"/>
      <c r="AA17" s="70"/>
      <c r="AB17" s="70"/>
      <c r="AC17" s="70"/>
      <c r="AD17" s="71"/>
    </row>
    <row r="18" spans="1:30" ht="11.25" customHeight="1">
      <c r="A18" s="65">
        <f t="shared" si="0"/>
        <v>5</v>
      </c>
      <c r="B18" s="66">
        <f t="shared" si="6"/>
        <v>46359</v>
      </c>
      <c r="C18" s="50"/>
      <c r="D18" s="50"/>
      <c r="E18" s="50"/>
      <c r="F18" s="50"/>
      <c r="G18" s="50"/>
      <c r="H18" s="50"/>
      <c r="I18" s="50"/>
      <c r="J18" s="50">
        <f t="shared" si="1"/>
        <v>0</v>
      </c>
      <c r="K18" s="50">
        <f t="shared" si="1"/>
        <v>0</v>
      </c>
      <c r="L18" s="67">
        <f t="shared" si="1"/>
        <v>21.36</v>
      </c>
      <c r="M18" s="1"/>
      <c r="N18" s="50">
        <f t="shared" si="2"/>
        <v>0</v>
      </c>
      <c r="O18" s="50">
        <f t="shared" si="2"/>
        <v>0</v>
      </c>
      <c r="P18" s="50">
        <f t="shared" si="2"/>
        <v>0</v>
      </c>
      <c r="Q18" s="50">
        <f t="shared" si="2"/>
        <v>0</v>
      </c>
      <c r="R18" s="50">
        <f t="shared" si="2"/>
        <v>0</v>
      </c>
      <c r="S18" s="50">
        <f t="shared" si="2"/>
        <v>0</v>
      </c>
      <c r="T18" s="50">
        <f t="shared" si="2"/>
        <v>0</v>
      </c>
      <c r="U18" s="50">
        <f t="shared" si="3"/>
        <v>0</v>
      </c>
      <c r="V18" s="19">
        <f t="shared" si="4"/>
        <v>0</v>
      </c>
      <c r="W18" s="32">
        <f t="shared" si="5"/>
        <v>21.599999999999998</v>
      </c>
      <c r="X18" s="72"/>
      <c r="Y18" s="37"/>
      <c r="Z18" s="37"/>
      <c r="AA18" s="37"/>
      <c r="AB18" s="37"/>
      <c r="AC18" s="37"/>
      <c r="AD18" s="73"/>
    </row>
    <row r="19" spans="1:30" ht="11.25" customHeight="1">
      <c r="A19" s="65">
        <f t="shared" si="0"/>
        <v>6</v>
      </c>
      <c r="B19" s="66">
        <f t="shared" si="6"/>
        <v>46360</v>
      </c>
      <c r="C19" s="50"/>
      <c r="D19" s="50"/>
      <c r="E19" s="50"/>
      <c r="F19" s="50"/>
      <c r="G19" s="50"/>
      <c r="H19" s="50"/>
      <c r="I19" s="50"/>
      <c r="J19" s="50">
        <f t="shared" si="1"/>
        <v>0</v>
      </c>
      <c r="K19" s="50">
        <f t="shared" si="1"/>
        <v>0</v>
      </c>
      <c r="L19" s="67">
        <f t="shared" si="1"/>
        <v>21.36</v>
      </c>
      <c r="M19" s="1"/>
      <c r="N19" s="50">
        <f t="shared" si="2"/>
        <v>0</v>
      </c>
      <c r="O19" s="50">
        <f t="shared" si="2"/>
        <v>0</v>
      </c>
      <c r="P19" s="50">
        <f t="shared" si="2"/>
        <v>0</v>
      </c>
      <c r="Q19" s="50">
        <f t="shared" si="2"/>
        <v>0</v>
      </c>
      <c r="R19" s="50">
        <f t="shared" si="2"/>
        <v>0</v>
      </c>
      <c r="S19" s="50">
        <f t="shared" si="2"/>
        <v>0</v>
      </c>
      <c r="T19" s="50">
        <f t="shared" si="2"/>
        <v>0</v>
      </c>
      <c r="U19" s="50">
        <f t="shared" si="3"/>
        <v>0</v>
      </c>
      <c r="V19" s="19">
        <f t="shared" si="4"/>
        <v>0</v>
      </c>
      <c r="W19" s="32">
        <f t="shared" si="5"/>
        <v>21.599999999999998</v>
      </c>
      <c r="X19" s="72"/>
      <c r="Y19" s="37"/>
      <c r="Z19" s="37"/>
      <c r="AA19" s="37"/>
      <c r="AB19" s="37"/>
      <c r="AC19" s="37"/>
      <c r="AD19" s="73"/>
    </row>
    <row r="20" spans="1:30" ht="11.25" customHeight="1">
      <c r="A20" s="65">
        <f t="shared" si="0"/>
        <v>7</v>
      </c>
      <c r="B20" s="66">
        <f t="shared" si="6"/>
        <v>46361</v>
      </c>
      <c r="C20" s="50"/>
      <c r="D20" s="50"/>
      <c r="E20" s="50"/>
      <c r="F20" s="50"/>
      <c r="G20" s="50"/>
      <c r="H20" s="50"/>
      <c r="I20" s="50"/>
      <c r="J20" s="50">
        <f t="shared" si="1"/>
        <v>0</v>
      </c>
      <c r="K20" s="50">
        <f t="shared" si="1"/>
        <v>0</v>
      </c>
      <c r="L20" s="67">
        <f t="shared" si="1"/>
        <v>21.36</v>
      </c>
      <c r="M20" s="1"/>
      <c r="N20" s="50">
        <f t="shared" si="2"/>
        <v>0</v>
      </c>
      <c r="O20" s="50">
        <f t="shared" si="2"/>
        <v>0</v>
      </c>
      <c r="P20" s="50">
        <f t="shared" si="2"/>
        <v>0</v>
      </c>
      <c r="Q20" s="50">
        <f t="shared" si="2"/>
        <v>0</v>
      </c>
      <c r="R20" s="50">
        <f t="shared" si="2"/>
        <v>0</v>
      </c>
      <c r="S20" s="50">
        <f t="shared" si="2"/>
        <v>0</v>
      </c>
      <c r="T20" s="50">
        <f t="shared" si="2"/>
        <v>0</v>
      </c>
      <c r="U20" s="50">
        <f t="shared" si="3"/>
        <v>0</v>
      </c>
      <c r="V20" s="19">
        <f t="shared" si="4"/>
        <v>0</v>
      </c>
      <c r="W20" s="32">
        <f t="shared" si="5"/>
        <v>21.599999999999998</v>
      </c>
      <c r="X20" s="72"/>
      <c r="Y20" s="37"/>
      <c r="Z20" s="37"/>
      <c r="AA20" s="37"/>
      <c r="AB20" s="37"/>
      <c r="AC20" s="37"/>
      <c r="AD20" s="73"/>
    </row>
    <row r="21" spans="1:30" ht="11.25" customHeight="1">
      <c r="A21" s="65">
        <f t="shared" si="0"/>
        <v>1</v>
      </c>
      <c r="B21" s="66">
        <f t="shared" si="6"/>
        <v>46362</v>
      </c>
      <c r="C21" s="50"/>
      <c r="D21" s="50"/>
      <c r="E21" s="50"/>
      <c r="F21" s="50"/>
      <c r="G21" s="50"/>
      <c r="H21" s="50"/>
      <c r="I21" s="50"/>
      <c r="J21" s="50">
        <f t="shared" si="1"/>
        <v>0</v>
      </c>
      <c r="K21" s="50">
        <f t="shared" si="1"/>
        <v>0</v>
      </c>
      <c r="L21" s="67">
        <f t="shared" si="1"/>
        <v>21.36</v>
      </c>
      <c r="M21" s="1"/>
      <c r="N21" s="50">
        <f t="shared" si="2"/>
        <v>0</v>
      </c>
      <c r="O21" s="50">
        <f t="shared" si="2"/>
        <v>0</v>
      </c>
      <c r="P21" s="50">
        <f t="shared" si="2"/>
        <v>0</v>
      </c>
      <c r="Q21" s="50">
        <f t="shared" si="2"/>
        <v>0</v>
      </c>
      <c r="R21" s="50">
        <f t="shared" si="2"/>
        <v>0</v>
      </c>
      <c r="S21" s="50">
        <f t="shared" si="2"/>
        <v>0</v>
      </c>
      <c r="T21" s="50">
        <f t="shared" si="2"/>
        <v>0</v>
      </c>
      <c r="U21" s="50">
        <f t="shared" si="3"/>
        <v>0</v>
      </c>
      <c r="V21" s="19">
        <f t="shared" si="4"/>
        <v>0</v>
      </c>
      <c r="W21" s="32">
        <f t="shared" si="5"/>
        <v>21.599999999999998</v>
      </c>
      <c r="X21" s="72"/>
      <c r="Y21" s="37"/>
      <c r="Z21" s="37"/>
      <c r="AA21" s="37"/>
      <c r="AB21" s="37"/>
      <c r="AC21" s="37"/>
      <c r="AD21" s="73"/>
    </row>
    <row r="22" spans="1:30" ht="11.25" customHeight="1">
      <c r="A22" s="65">
        <f t="shared" si="0"/>
        <v>2</v>
      </c>
      <c r="B22" s="66">
        <f t="shared" si="6"/>
        <v>46363</v>
      </c>
      <c r="C22" s="50"/>
      <c r="D22" s="50"/>
      <c r="E22" s="50"/>
      <c r="F22" s="50"/>
      <c r="G22" s="50"/>
      <c r="H22" s="50"/>
      <c r="I22" s="50"/>
      <c r="J22" s="50">
        <f t="shared" si="1"/>
        <v>0</v>
      </c>
      <c r="K22" s="50">
        <f t="shared" si="1"/>
        <v>0</v>
      </c>
      <c r="L22" s="67">
        <f t="shared" si="1"/>
        <v>21.36</v>
      </c>
      <c r="M22" s="1"/>
      <c r="N22" s="50">
        <f t="shared" si="2"/>
        <v>0</v>
      </c>
      <c r="O22" s="50">
        <f t="shared" si="2"/>
        <v>0</v>
      </c>
      <c r="P22" s="50">
        <f t="shared" si="2"/>
        <v>0</v>
      </c>
      <c r="Q22" s="50">
        <f t="shared" si="2"/>
        <v>0</v>
      </c>
      <c r="R22" s="50">
        <f t="shared" si="2"/>
        <v>0</v>
      </c>
      <c r="S22" s="50">
        <f t="shared" si="2"/>
        <v>0</v>
      </c>
      <c r="T22" s="50">
        <f t="shared" si="2"/>
        <v>0</v>
      </c>
      <c r="U22" s="50">
        <f t="shared" si="3"/>
        <v>0</v>
      </c>
      <c r="V22" s="19">
        <f t="shared" si="4"/>
        <v>0</v>
      </c>
      <c r="W22" s="32">
        <f t="shared" si="5"/>
        <v>21.599999999999998</v>
      </c>
      <c r="X22" s="72"/>
      <c r="Y22" s="37"/>
      <c r="Z22" s="37"/>
      <c r="AA22" s="37"/>
      <c r="AB22" s="37"/>
      <c r="AC22" s="37"/>
      <c r="AD22" s="73"/>
    </row>
    <row r="23" spans="1:30" ht="11.25" customHeight="1">
      <c r="A23" s="65">
        <f t="shared" si="0"/>
        <v>3</v>
      </c>
      <c r="B23" s="66">
        <f t="shared" si="6"/>
        <v>46364</v>
      </c>
      <c r="C23" s="50"/>
      <c r="D23" s="50"/>
      <c r="E23" s="50"/>
      <c r="F23" s="50"/>
      <c r="G23" s="50"/>
      <c r="H23" s="50"/>
      <c r="I23" s="50"/>
      <c r="J23" s="50">
        <f t="shared" si="1"/>
        <v>0</v>
      </c>
      <c r="K23" s="50">
        <f t="shared" si="1"/>
        <v>0</v>
      </c>
      <c r="L23" s="67">
        <f t="shared" si="1"/>
        <v>21.36</v>
      </c>
      <c r="M23" s="1"/>
      <c r="N23" s="50">
        <f t="shared" si="2"/>
        <v>0</v>
      </c>
      <c r="O23" s="50">
        <f t="shared" si="2"/>
        <v>0</v>
      </c>
      <c r="P23" s="50">
        <f t="shared" si="2"/>
        <v>0</v>
      </c>
      <c r="Q23" s="50">
        <f t="shared" si="2"/>
        <v>0</v>
      </c>
      <c r="R23" s="50">
        <f t="shared" si="2"/>
        <v>0</v>
      </c>
      <c r="S23" s="50">
        <f t="shared" si="2"/>
        <v>0</v>
      </c>
      <c r="T23" s="50">
        <f t="shared" si="2"/>
        <v>0</v>
      </c>
      <c r="U23" s="50">
        <f t="shared" si="3"/>
        <v>0</v>
      </c>
      <c r="V23" s="19">
        <f t="shared" si="4"/>
        <v>0</v>
      </c>
      <c r="W23" s="32">
        <f t="shared" si="5"/>
        <v>21.599999999999998</v>
      </c>
      <c r="X23" s="72"/>
      <c r="Y23" s="37"/>
      <c r="Z23" s="37"/>
      <c r="AA23" s="37"/>
      <c r="AB23" s="37"/>
      <c r="AC23" s="37"/>
      <c r="AD23" s="73"/>
    </row>
    <row r="24" spans="1:30" ht="11.25" customHeight="1">
      <c r="A24" s="65">
        <f t="shared" si="0"/>
        <v>4</v>
      </c>
      <c r="B24" s="66">
        <f t="shared" si="6"/>
        <v>46365</v>
      </c>
      <c r="C24" s="50"/>
      <c r="D24" s="50"/>
      <c r="E24" s="50"/>
      <c r="F24" s="50"/>
      <c r="G24" s="50"/>
      <c r="H24" s="50"/>
      <c r="I24" s="50"/>
      <c r="J24" s="50">
        <f t="shared" si="1"/>
        <v>0</v>
      </c>
      <c r="K24" s="50">
        <f t="shared" si="1"/>
        <v>0</v>
      </c>
      <c r="L24" s="67">
        <f t="shared" si="1"/>
        <v>21.36</v>
      </c>
      <c r="M24" s="1"/>
      <c r="N24" s="50">
        <f t="shared" si="2"/>
        <v>0</v>
      </c>
      <c r="O24" s="50">
        <f t="shared" si="2"/>
        <v>0</v>
      </c>
      <c r="P24" s="50">
        <f t="shared" si="2"/>
        <v>0</v>
      </c>
      <c r="Q24" s="50">
        <f t="shared" si="2"/>
        <v>0</v>
      </c>
      <c r="R24" s="50">
        <f t="shared" si="2"/>
        <v>0</v>
      </c>
      <c r="S24" s="50">
        <f t="shared" si="2"/>
        <v>0</v>
      </c>
      <c r="T24" s="50">
        <f t="shared" si="2"/>
        <v>0</v>
      </c>
      <c r="U24" s="50">
        <f t="shared" si="3"/>
        <v>0</v>
      </c>
      <c r="V24" s="19">
        <f t="shared" si="4"/>
        <v>0</v>
      </c>
      <c r="W24" s="32">
        <f t="shared" si="5"/>
        <v>21.599999999999998</v>
      </c>
      <c r="X24" s="72"/>
      <c r="Y24" s="37"/>
      <c r="Z24" s="37"/>
      <c r="AA24" s="37"/>
      <c r="AB24" s="37"/>
      <c r="AC24" s="37"/>
      <c r="AD24" s="73"/>
    </row>
    <row r="25" spans="1:30" ht="11.25" customHeight="1">
      <c r="A25" s="65">
        <f t="shared" si="0"/>
        <v>5</v>
      </c>
      <c r="B25" s="66">
        <f t="shared" si="6"/>
        <v>46366</v>
      </c>
      <c r="C25" s="50"/>
      <c r="D25" s="50"/>
      <c r="E25" s="50"/>
      <c r="F25" s="50"/>
      <c r="G25" s="50"/>
      <c r="H25" s="50"/>
      <c r="I25" s="50"/>
      <c r="J25" s="50">
        <f t="shared" si="1"/>
        <v>0</v>
      </c>
      <c r="K25" s="50">
        <f t="shared" si="1"/>
        <v>0</v>
      </c>
      <c r="L25" s="67">
        <f t="shared" si="1"/>
        <v>21.36</v>
      </c>
      <c r="M25" s="1"/>
      <c r="N25" s="50">
        <f t="shared" si="2"/>
        <v>0</v>
      </c>
      <c r="O25" s="50">
        <f t="shared" si="2"/>
        <v>0</v>
      </c>
      <c r="P25" s="50">
        <f t="shared" si="2"/>
        <v>0</v>
      </c>
      <c r="Q25" s="50">
        <f t="shared" si="2"/>
        <v>0</v>
      </c>
      <c r="R25" s="50">
        <f t="shared" si="2"/>
        <v>0</v>
      </c>
      <c r="S25" s="50">
        <f t="shared" si="2"/>
        <v>0</v>
      </c>
      <c r="T25" s="50">
        <f t="shared" si="2"/>
        <v>0</v>
      </c>
      <c r="U25" s="50">
        <f t="shared" si="3"/>
        <v>0</v>
      </c>
      <c r="V25" s="19">
        <f t="shared" si="4"/>
        <v>0</v>
      </c>
      <c r="W25" s="32">
        <f t="shared" si="5"/>
        <v>21.599999999999998</v>
      </c>
      <c r="X25" s="72"/>
      <c r="Y25" s="37"/>
      <c r="Z25" s="37"/>
      <c r="AA25" s="37"/>
      <c r="AB25" s="37"/>
      <c r="AC25" s="37"/>
      <c r="AD25" s="73"/>
    </row>
    <row r="26" spans="1:30" ht="11.25" customHeight="1">
      <c r="A26" s="65">
        <f t="shared" si="0"/>
        <v>6</v>
      </c>
      <c r="B26" s="66">
        <f t="shared" si="6"/>
        <v>46367</v>
      </c>
      <c r="C26" s="50"/>
      <c r="D26" s="50"/>
      <c r="E26" s="50"/>
      <c r="F26" s="50"/>
      <c r="G26" s="50"/>
      <c r="H26" s="50"/>
      <c r="I26" s="50"/>
      <c r="J26" s="50">
        <f t="shared" si="1"/>
        <v>0</v>
      </c>
      <c r="K26" s="50">
        <f t="shared" si="1"/>
        <v>0</v>
      </c>
      <c r="L26" s="67">
        <f t="shared" si="1"/>
        <v>21.36</v>
      </c>
      <c r="M26" s="1"/>
      <c r="N26" s="50">
        <f t="shared" si="2"/>
        <v>0</v>
      </c>
      <c r="O26" s="50">
        <f t="shared" si="2"/>
        <v>0</v>
      </c>
      <c r="P26" s="50">
        <f t="shared" si="2"/>
        <v>0</v>
      </c>
      <c r="Q26" s="50">
        <f t="shared" si="2"/>
        <v>0</v>
      </c>
      <c r="R26" s="50">
        <f t="shared" si="2"/>
        <v>0</v>
      </c>
      <c r="S26" s="50">
        <f t="shared" si="2"/>
        <v>0</v>
      </c>
      <c r="T26" s="50">
        <f t="shared" si="2"/>
        <v>0</v>
      </c>
      <c r="U26" s="50">
        <f t="shared" si="3"/>
        <v>0</v>
      </c>
      <c r="V26" s="19">
        <f t="shared" si="4"/>
        <v>0</v>
      </c>
      <c r="W26" s="32">
        <f t="shared" si="5"/>
        <v>21.599999999999998</v>
      </c>
      <c r="X26" s="74"/>
      <c r="Y26" s="34"/>
      <c r="Z26" s="34"/>
      <c r="AA26" s="34"/>
      <c r="AB26" s="34"/>
      <c r="AC26" s="34"/>
      <c r="AD26" s="75"/>
    </row>
    <row r="27" spans="1:30" ht="11.25" customHeight="1">
      <c r="A27" s="65">
        <f t="shared" si="0"/>
        <v>7</v>
      </c>
      <c r="B27" s="66">
        <f t="shared" si="6"/>
        <v>46368</v>
      </c>
      <c r="C27" s="50"/>
      <c r="D27" s="50"/>
      <c r="E27" s="50"/>
      <c r="F27" s="50"/>
      <c r="G27" s="50"/>
      <c r="H27" s="50"/>
      <c r="I27" s="50"/>
      <c r="J27" s="50">
        <f t="shared" si="1"/>
        <v>0</v>
      </c>
      <c r="K27" s="50">
        <f t="shared" si="1"/>
        <v>0</v>
      </c>
      <c r="L27" s="67">
        <f t="shared" si="1"/>
        <v>21.36</v>
      </c>
      <c r="M27" s="1"/>
      <c r="N27" s="50">
        <f t="shared" si="2"/>
        <v>0</v>
      </c>
      <c r="O27" s="50">
        <f t="shared" si="2"/>
        <v>0</v>
      </c>
      <c r="P27" s="50">
        <f t="shared" si="2"/>
        <v>0</v>
      </c>
      <c r="Q27" s="50">
        <f t="shared" si="2"/>
        <v>0</v>
      </c>
      <c r="R27" s="50">
        <f t="shared" si="2"/>
        <v>0</v>
      </c>
      <c r="S27" s="50">
        <f t="shared" si="2"/>
        <v>0</v>
      </c>
      <c r="T27" s="50">
        <f t="shared" si="2"/>
        <v>0</v>
      </c>
      <c r="U27" s="50">
        <f t="shared" si="3"/>
        <v>0</v>
      </c>
      <c r="V27" s="19">
        <f t="shared" si="4"/>
        <v>0</v>
      </c>
      <c r="W27" s="32">
        <f t="shared" si="5"/>
        <v>21.599999999999998</v>
      </c>
    </row>
    <row r="28" spans="1:30" ht="11.25" customHeight="1">
      <c r="A28" s="65">
        <f t="shared" si="0"/>
        <v>1</v>
      </c>
      <c r="B28" s="66">
        <f t="shared" si="6"/>
        <v>46369</v>
      </c>
      <c r="C28" s="50"/>
      <c r="D28" s="50"/>
      <c r="E28" s="50"/>
      <c r="F28" s="50"/>
      <c r="G28" s="50"/>
      <c r="H28" s="50"/>
      <c r="I28" s="50"/>
      <c r="J28" s="50">
        <f t="shared" si="1"/>
        <v>0</v>
      </c>
      <c r="K28" s="50">
        <f t="shared" si="1"/>
        <v>0</v>
      </c>
      <c r="L28" s="67">
        <f t="shared" si="1"/>
        <v>21.36</v>
      </c>
      <c r="M28" s="1"/>
      <c r="N28" s="50">
        <f t="shared" si="2"/>
        <v>0</v>
      </c>
      <c r="O28" s="50">
        <f t="shared" si="2"/>
        <v>0</v>
      </c>
      <c r="P28" s="50">
        <f t="shared" si="2"/>
        <v>0</v>
      </c>
      <c r="Q28" s="50">
        <f t="shared" si="2"/>
        <v>0</v>
      </c>
      <c r="R28" s="50">
        <f t="shared" si="2"/>
        <v>0</v>
      </c>
      <c r="S28" s="50">
        <f t="shared" si="2"/>
        <v>0</v>
      </c>
      <c r="T28" s="50">
        <f t="shared" si="2"/>
        <v>0</v>
      </c>
      <c r="U28" s="50">
        <f t="shared" si="3"/>
        <v>0</v>
      </c>
      <c r="V28" s="19">
        <f t="shared" si="4"/>
        <v>0</v>
      </c>
      <c r="W28" s="32">
        <f t="shared" si="5"/>
        <v>21.599999999999998</v>
      </c>
      <c r="X28" s="8" t="s">
        <v>48</v>
      </c>
      <c r="Y28" s="9"/>
      <c r="Z28" s="9"/>
      <c r="AA28" s="9"/>
      <c r="AB28" s="9"/>
      <c r="AC28" s="9"/>
      <c r="AD28" s="10"/>
    </row>
    <row r="29" spans="1:30" ht="11.25" customHeight="1">
      <c r="A29" s="65">
        <f t="shared" si="0"/>
        <v>2</v>
      </c>
      <c r="B29" s="66">
        <f t="shared" si="6"/>
        <v>46370</v>
      </c>
      <c r="C29" s="50"/>
      <c r="D29" s="50"/>
      <c r="E29" s="50"/>
      <c r="F29" s="50"/>
      <c r="G29" s="50"/>
      <c r="H29" s="50"/>
      <c r="I29" s="50"/>
      <c r="J29" s="50">
        <f t="shared" si="1"/>
        <v>0</v>
      </c>
      <c r="K29" s="50">
        <f t="shared" si="1"/>
        <v>0</v>
      </c>
      <c r="L29" s="67">
        <f t="shared" si="1"/>
        <v>21.36</v>
      </c>
      <c r="M29" s="1"/>
      <c r="N29" s="50">
        <f t="shared" si="2"/>
        <v>0</v>
      </c>
      <c r="O29" s="50">
        <f t="shared" si="2"/>
        <v>0</v>
      </c>
      <c r="P29" s="50">
        <f t="shared" si="2"/>
        <v>0</v>
      </c>
      <c r="Q29" s="50">
        <f t="shared" si="2"/>
        <v>0</v>
      </c>
      <c r="R29" s="50">
        <f t="shared" si="2"/>
        <v>0</v>
      </c>
      <c r="S29" s="50">
        <f t="shared" si="2"/>
        <v>0</v>
      </c>
      <c r="T29" s="50">
        <f t="shared" si="2"/>
        <v>0</v>
      </c>
      <c r="U29" s="50">
        <f t="shared" si="3"/>
        <v>0</v>
      </c>
      <c r="V29" s="19">
        <f t="shared" si="4"/>
        <v>0</v>
      </c>
      <c r="W29" s="32">
        <f t="shared" si="5"/>
        <v>21.599999999999998</v>
      </c>
      <c r="X29" s="11" t="s">
        <v>49</v>
      </c>
      <c r="Y29" s="11" t="s">
        <v>50</v>
      </c>
      <c r="Z29" s="11" t="s">
        <v>51</v>
      </c>
      <c r="AA29" s="11" t="s">
        <v>52</v>
      </c>
      <c r="AB29" s="11" t="s">
        <v>53</v>
      </c>
      <c r="AC29" s="11" t="s">
        <v>54</v>
      </c>
      <c r="AD29" s="11" t="s">
        <v>55</v>
      </c>
    </row>
    <row r="30" spans="1:30" ht="11.25" customHeight="1">
      <c r="A30" s="65">
        <f t="shared" si="0"/>
        <v>3</v>
      </c>
      <c r="B30" s="66">
        <f t="shared" si="6"/>
        <v>46371</v>
      </c>
      <c r="C30" s="50"/>
      <c r="D30" s="50"/>
      <c r="E30" s="50"/>
      <c r="F30" s="50"/>
      <c r="G30" s="50"/>
      <c r="H30" s="50"/>
      <c r="I30" s="50"/>
      <c r="J30" s="50">
        <f t="shared" si="1"/>
        <v>0</v>
      </c>
      <c r="K30" s="50">
        <f t="shared" si="1"/>
        <v>0</v>
      </c>
      <c r="L30" s="67">
        <f t="shared" si="1"/>
        <v>21.36</v>
      </c>
      <c r="M30" s="1"/>
      <c r="N30" s="50">
        <f t="shared" si="2"/>
        <v>0</v>
      </c>
      <c r="O30" s="50">
        <f t="shared" si="2"/>
        <v>0</v>
      </c>
      <c r="P30" s="50">
        <f t="shared" si="2"/>
        <v>0</v>
      </c>
      <c r="Q30" s="50">
        <f t="shared" si="2"/>
        <v>0</v>
      </c>
      <c r="R30" s="50">
        <f t="shared" si="2"/>
        <v>0</v>
      </c>
      <c r="S30" s="50">
        <f t="shared" si="2"/>
        <v>0</v>
      </c>
      <c r="T30" s="50">
        <f t="shared" si="2"/>
        <v>0</v>
      </c>
      <c r="U30" s="50">
        <f t="shared" si="3"/>
        <v>0</v>
      </c>
      <c r="V30" s="19">
        <f t="shared" si="4"/>
        <v>0</v>
      </c>
      <c r="W30" s="32">
        <f t="shared" si="5"/>
        <v>21.599999999999998</v>
      </c>
      <c r="X30" s="1"/>
      <c r="Y30" s="1">
        <v>1</v>
      </c>
      <c r="Z30" s="1">
        <v>2</v>
      </c>
      <c r="AA30" s="1">
        <v>3</v>
      </c>
      <c r="AB30" s="1">
        <v>4</v>
      </c>
      <c r="AC30" s="12">
        <v>5</v>
      </c>
      <c r="AD30" s="12">
        <v>6</v>
      </c>
    </row>
    <row r="31" spans="1:30" ht="11.25" customHeight="1">
      <c r="A31" s="65">
        <f t="shared" si="0"/>
        <v>4</v>
      </c>
      <c r="B31" s="66">
        <f t="shared" si="6"/>
        <v>46372</v>
      </c>
      <c r="C31" s="50"/>
      <c r="D31" s="50"/>
      <c r="E31" s="50"/>
      <c r="F31" s="50"/>
      <c r="G31" s="50"/>
      <c r="H31" s="50"/>
      <c r="I31" s="50"/>
      <c r="J31" s="50">
        <f t="shared" si="1"/>
        <v>0</v>
      </c>
      <c r="K31" s="50">
        <f t="shared" si="1"/>
        <v>0</v>
      </c>
      <c r="L31" s="67">
        <f t="shared" si="1"/>
        <v>21.36</v>
      </c>
      <c r="M31" s="1"/>
      <c r="N31" s="50">
        <f t="shared" si="2"/>
        <v>0</v>
      </c>
      <c r="O31" s="50">
        <f t="shared" si="2"/>
        <v>0</v>
      </c>
      <c r="P31" s="50">
        <f t="shared" si="2"/>
        <v>0</v>
      </c>
      <c r="Q31" s="50">
        <f t="shared" si="2"/>
        <v>0</v>
      </c>
      <c r="R31" s="50">
        <f t="shared" si="2"/>
        <v>0</v>
      </c>
      <c r="S31" s="50">
        <f t="shared" si="2"/>
        <v>0</v>
      </c>
      <c r="T31" s="50">
        <f t="shared" si="2"/>
        <v>0</v>
      </c>
      <c r="U31" s="50">
        <f t="shared" si="3"/>
        <v>0</v>
      </c>
      <c r="V31" s="19">
        <f t="shared" si="4"/>
        <v>0</v>
      </c>
      <c r="W31" s="32">
        <f t="shared" si="5"/>
        <v>21.599999999999998</v>
      </c>
      <c r="X31" s="1">
        <v>7</v>
      </c>
      <c r="Y31" s="1">
        <v>8</v>
      </c>
      <c r="Z31" s="1">
        <v>9</v>
      </c>
      <c r="AA31" s="1">
        <v>10</v>
      </c>
      <c r="AB31" s="1">
        <v>11</v>
      </c>
      <c r="AC31" s="12">
        <v>12</v>
      </c>
      <c r="AD31" s="12">
        <v>13</v>
      </c>
    </row>
    <row r="32" spans="1:30" ht="11.25" customHeight="1">
      <c r="A32" s="65">
        <f t="shared" si="0"/>
        <v>5</v>
      </c>
      <c r="B32" s="66">
        <f t="shared" si="6"/>
        <v>46373</v>
      </c>
      <c r="C32" s="50"/>
      <c r="D32" s="50"/>
      <c r="E32" s="50"/>
      <c r="F32" s="50"/>
      <c r="G32" s="50"/>
      <c r="H32" s="50"/>
      <c r="I32" s="50"/>
      <c r="J32" s="50">
        <f t="shared" si="1"/>
        <v>0</v>
      </c>
      <c r="K32" s="50">
        <f t="shared" si="1"/>
        <v>0</v>
      </c>
      <c r="L32" s="67">
        <f t="shared" si="1"/>
        <v>21.36</v>
      </c>
      <c r="M32" s="1"/>
      <c r="N32" s="50">
        <f t="shared" si="2"/>
        <v>0</v>
      </c>
      <c r="O32" s="50">
        <f t="shared" si="2"/>
        <v>0</v>
      </c>
      <c r="P32" s="50">
        <f t="shared" si="2"/>
        <v>0</v>
      </c>
      <c r="Q32" s="50">
        <f t="shared" si="2"/>
        <v>0</v>
      </c>
      <c r="R32" s="50">
        <f t="shared" si="2"/>
        <v>0</v>
      </c>
      <c r="S32" s="50">
        <f t="shared" si="2"/>
        <v>0</v>
      </c>
      <c r="T32" s="50">
        <f t="shared" si="2"/>
        <v>0</v>
      </c>
      <c r="U32" s="50">
        <f t="shared" si="3"/>
        <v>0</v>
      </c>
      <c r="V32" s="19">
        <f t="shared" si="4"/>
        <v>0</v>
      </c>
      <c r="W32" s="32">
        <f t="shared" si="5"/>
        <v>21.599999999999998</v>
      </c>
      <c r="X32" s="1">
        <v>14</v>
      </c>
      <c r="Y32" s="1">
        <v>15</v>
      </c>
      <c r="Z32" s="1">
        <v>16</v>
      </c>
      <c r="AA32" s="1">
        <v>17</v>
      </c>
      <c r="AB32" s="1">
        <v>18</v>
      </c>
      <c r="AC32" s="12">
        <v>19</v>
      </c>
      <c r="AD32" s="12">
        <v>20</v>
      </c>
    </row>
    <row r="33" spans="1:30" ht="11.25" customHeight="1">
      <c r="A33" s="65">
        <f t="shared" si="0"/>
        <v>6</v>
      </c>
      <c r="B33" s="66">
        <f t="shared" si="6"/>
        <v>46374</v>
      </c>
      <c r="C33" s="50"/>
      <c r="D33" s="50"/>
      <c r="E33" s="50"/>
      <c r="F33" s="50"/>
      <c r="G33" s="50"/>
      <c r="H33" s="50"/>
      <c r="I33" s="50"/>
      <c r="J33" s="50">
        <f t="shared" si="1"/>
        <v>0</v>
      </c>
      <c r="K33" s="50">
        <f t="shared" si="1"/>
        <v>0</v>
      </c>
      <c r="L33" s="67">
        <f t="shared" si="1"/>
        <v>21.36</v>
      </c>
      <c r="M33" s="1"/>
      <c r="N33" s="50">
        <f t="shared" si="2"/>
        <v>0</v>
      </c>
      <c r="O33" s="50">
        <f t="shared" si="2"/>
        <v>0</v>
      </c>
      <c r="P33" s="50">
        <f t="shared" si="2"/>
        <v>0</v>
      </c>
      <c r="Q33" s="50">
        <f t="shared" si="2"/>
        <v>0</v>
      </c>
      <c r="R33" s="50">
        <f t="shared" si="2"/>
        <v>0</v>
      </c>
      <c r="S33" s="50">
        <f t="shared" si="2"/>
        <v>0</v>
      </c>
      <c r="T33" s="50">
        <f t="shared" si="2"/>
        <v>0</v>
      </c>
      <c r="U33" s="50">
        <f t="shared" si="3"/>
        <v>0</v>
      </c>
      <c r="V33" s="19">
        <f t="shared" si="4"/>
        <v>0</v>
      </c>
      <c r="W33" s="32">
        <f t="shared" si="5"/>
        <v>21.599999999999998</v>
      </c>
      <c r="X33" s="1">
        <v>21</v>
      </c>
      <c r="Y33" s="1">
        <v>22</v>
      </c>
      <c r="Z33" s="1">
        <v>23</v>
      </c>
      <c r="AA33" s="1">
        <v>24</v>
      </c>
      <c r="AB33" s="1">
        <v>25</v>
      </c>
      <c r="AC33" s="12">
        <v>26</v>
      </c>
      <c r="AD33" s="12">
        <v>27</v>
      </c>
    </row>
    <row r="34" spans="1:30" ht="11.25" customHeight="1">
      <c r="A34" s="65">
        <f t="shared" si="0"/>
        <v>7</v>
      </c>
      <c r="B34" s="66">
        <f t="shared" si="6"/>
        <v>46375</v>
      </c>
      <c r="C34" s="50"/>
      <c r="D34" s="50"/>
      <c r="E34" s="50"/>
      <c r="F34" s="50"/>
      <c r="G34" s="50"/>
      <c r="H34" s="50"/>
      <c r="I34" s="50"/>
      <c r="J34" s="50">
        <f t="shared" si="1"/>
        <v>0</v>
      </c>
      <c r="K34" s="50">
        <f t="shared" si="1"/>
        <v>0</v>
      </c>
      <c r="L34" s="67">
        <f t="shared" si="1"/>
        <v>21.36</v>
      </c>
      <c r="M34" s="1"/>
      <c r="N34" s="50">
        <f t="shared" si="2"/>
        <v>0</v>
      </c>
      <c r="O34" s="50">
        <f t="shared" si="2"/>
        <v>0</v>
      </c>
      <c r="P34" s="50">
        <f t="shared" si="2"/>
        <v>0</v>
      </c>
      <c r="Q34" s="50">
        <f t="shared" si="2"/>
        <v>0</v>
      </c>
      <c r="R34" s="50">
        <f t="shared" si="2"/>
        <v>0</v>
      </c>
      <c r="S34" s="50">
        <f t="shared" si="2"/>
        <v>0</v>
      </c>
      <c r="T34" s="50">
        <f t="shared" si="2"/>
        <v>0</v>
      </c>
      <c r="U34" s="50">
        <f t="shared" si="3"/>
        <v>0</v>
      </c>
      <c r="V34" s="19">
        <f t="shared" si="4"/>
        <v>0</v>
      </c>
      <c r="W34" s="32">
        <f t="shared" si="5"/>
        <v>21.599999999999998</v>
      </c>
      <c r="X34" s="1">
        <v>28</v>
      </c>
      <c r="Y34" s="1">
        <v>29</v>
      </c>
      <c r="Z34" s="1">
        <v>30</v>
      </c>
      <c r="AA34" s="1">
        <v>31</v>
      </c>
      <c r="AB34" s="1"/>
      <c r="AC34" s="12"/>
      <c r="AD34" s="12"/>
    </row>
    <row r="35" spans="1:30" ht="11.25" customHeight="1">
      <c r="A35" s="65">
        <f t="shared" si="0"/>
        <v>1</v>
      </c>
      <c r="B35" s="66">
        <f t="shared" si="6"/>
        <v>46376</v>
      </c>
      <c r="C35" s="50"/>
      <c r="D35" s="50"/>
      <c r="E35" s="50"/>
      <c r="F35" s="50"/>
      <c r="G35" s="50"/>
      <c r="H35" s="50"/>
      <c r="I35" s="50"/>
      <c r="J35" s="50">
        <f t="shared" si="1"/>
        <v>0</v>
      </c>
      <c r="K35" s="50">
        <f t="shared" si="1"/>
        <v>0</v>
      </c>
      <c r="L35" s="67">
        <f t="shared" si="1"/>
        <v>21.36</v>
      </c>
      <c r="M35" s="1"/>
      <c r="N35" s="50">
        <f t="shared" si="2"/>
        <v>0</v>
      </c>
      <c r="O35" s="50">
        <f t="shared" si="2"/>
        <v>0</v>
      </c>
      <c r="P35" s="50">
        <f t="shared" si="2"/>
        <v>0</v>
      </c>
      <c r="Q35" s="50">
        <f t="shared" si="2"/>
        <v>0</v>
      </c>
      <c r="R35" s="50">
        <f t="shared" si="2"/>
        <v>0</v>
      </c>
      <c r="S35" s="50">
        <f t="shared" si="2"/>
        <v>0</v>
      </c>
      <c r="T35" s="50">
        <f t="shared" si="2"/>
        <v>0</v>
      </c>
      <c r="U35" s="50">
        <f t="shared" si="3"/>
        <v>0</v>
      </c>
      <c r="V35" s="19">
        <f t="shared" si="4"/>
        <v>0</v>
      </c>
      <c r="W35" s="32">
        <f t="shared" si="5"/>
        <v>21.599999999999998</v>
      </c>
      <c r="X35" s="1"/>
      <c r="Y35" s="1"/>
      <c r="Z35" s="1"/>
      <c r="AA35" s="1"/>
      <c r="AB35" s="1"/>
      <c r="AC35" s="48"/>
      <c r="AD35" s="48"/>
    </row>
    <row r="36" spans="1:30" ht="11.25" customHeight="1">
      <c r="A36" s="65">
        <f t="shared" si="0"/>
        <v>2</v>
      </c>
      <c r="B36" s="66">
        <f t="shared" si="6"/>
        <v>46377</v>
      </c>
      <c r="C36" s="50"/>
      <c r="D36" s="50"/>
      <c r="E36" s="50"/>
      <c r="F36" s="50"/>
      <c r="G36" s="50"/>
      <c r="H36" s="50"/>
      <c r="I36" s="50"/>
      <c r="J36" s="50">
        <f t="shared" si="1"/>
        <v>0</v>
      </c>
      <c r="K36" s="50">
        <f t="shared" si="1"/>
        <v>0</v>
      </c>
      <c r="L36" s="67">
        <f t="shared" si="1"/>
        <v>21.36</v>
      </c>
      <c r="M36" s="1"/>
      <c r="N36" s="50">
        <f t="shared" si="2"/>
        <v>0</v>
      </c>
      <c r="O36" s="50">
        <f t="shared" si="2"/>
        <v>0</v>
      </c>
      <c r="P36" s="50">
        <f t="shared" si="2"/>
        <v>0</v>
      </c>
      <c r="Q36" s="50">
        <f t="shared" si="2"/>
        <v>0</v>
      </c>
      <c r="R36" s="50">
        <f t="shared" si="2"/>
        <v>0</v>
      </c>
      <c r="S36" s="50">
        <f t="shared" si="2"/>
        <v>0</v>
      </c>
      <c r="T36" s="50">
        <f t="shared" si="2"/>
        <v>0</v>
      </c>
      <c r="U36" s="50">
        <f t="shared" si="3"/>
        <v>0</v>
      </c>
      <c r="V36" s="19">
        <f t="shared" si="4"/>
        <v>0</v>
      </c>
      <c r="W36" s="32">
        <f t="shared" si="5"/>
        <v>21.599999999999998</v>
      </c>
    </row>
    <row r="37" spans="1:30" ht="11.25" customHeight="1">
      <c r="A37" s="65">
        <f t="shared" si="0"/>
        <v>3</v>
      </c>
      <c r="B37" s="66">
        <f t="shared" si="6"/>
        <v>46378</v>
      </c>
      <c r="C37" s="50"/>
      <c r="D37" s="50"/>
      <c r="E37" s="50"/>
      <c r="F37" s="50"/>
      <c r="G37" s="50"/>
      <c r="H37" s="50"/>
      <c r="I37" s="50"/>
      <c r="J37" s="50">
        <f t="shared" si="1"/>
        <v>0</v>
      </c>
      <c r="K37" s="50">
        <f t="shared" si="1"/>
        <v>0</v>
      </c>
      <c r="L37" s="67">
        <f t="shared" si="1"/>
        <v>21.36</v>
      </c>
      <c r="M37" s="1"/>
      <c r="N37" s="50">
        <f t="shared" si="2"/>
        <v>0</v>
      </c>
      <c r="O37" s="50">
        <f t="shared" si="2"/>
        <v>0</v>
      </c>
      <c r="P37" s="50">
        <f t="shared" si="2"/>
        <v>0</v>
      </c>
      <c r="Q37" s="50">
        <f t="shared" si="2"/>
        <v>0</v>
      </c>
      <c r="R37" s="50">
        <f t="shared" si="2"/>
        <v>0</v>
      </c>
      <c r="S37" s="50">
        <f t="shared" si="2"/>
        <v>0</v>
      </c>
      <c r="T37" s="50">
        <f t="shared" si="2"/>
        <v>0</v>
      </c>
      <c r="U37" s="50">
        <f t="shared" si="3"/>
        <v>0</v>
      </c>
      <c r="V37" s="19">
        <f t="shared" si="4"/>
        <v>0</v>
      </c>
      <c r="W37" s="32">
        <f t="shared" si="5"/>
        <v>21.599999999999998</v>
      </c>
    </row>
    <row r="38" spans="1:30" ht="11.25" customHeight="1">
      <c r="A38" s="65">
        <f t="shared" si="0"/>
        <v>4</v>
      </c>
      <c r="B38" s="66">
        <f t="shared" si="6"/>
        <v>46379</v>
      </c>
      <c r="C38" s="50"/>
      <c r="D38" s="50"/>
      <c r="E38" s="50"/>
      <c r="F38" s="50"/>
      <c r="G38" s="50"/>
      <c r="H38" s="50"/>
      <c r="I38" s="50"/>
      <c r="J38" s="50">
        <f t="shared" si="1"/>
        <v>0</v>
      </c>
      <c r="K38" s="50">
        <f t="shared" si="1"/>
        <v>0</v>
      </c>
      <c r="L38" s="67">
        <f t="shared" si="1"/>
        <v>21.36</v>
      </c>
      <c r="M38" s="1"/>
      <c r="N38" s="50">
        <f t="shared" si="2"/>
        <v>0</v>
      </c>
      <c r="O38" s="50">
        <f t="shared" si="2"/>
        <v>0</v>
      </c>
      <c r="P38" s="50">
        <f t="shared" si="2"/>
        <v>0</v>
      </c>
      <c r="Q38" s="50">
        <f t="shared" si="2"/>
        <v>0</v>
      </c>
      <c r="R38" s="50">
        <f t="shared" si="2"/>
        <v>0</v>
      </c>
      <c r="S38" s="50">
        <f t="shared" si="2"/>
        <v>0</v>
      </c>
      <c r="T38" s="50">
        <f t="shared" si="2"/>
        <v>0</v>
      </c>
      <c r="U38" s="50">
        <f t="shared" si="3"/>
        <v>0</v>
      </c>
      <c r="V38" s="19">
        <f t="shared" si="4"/>
        <v>0</v>
      </c>
      <c r="W38" s="32">
        <f t="shared" si="5"/>
        <v>21.599999999999998</v>
      </c>
    </row>
    <row r="39" spans="1:30" ht="11.25" customHeight="1">
      <c r="A39" s="65">
        <f t="shared" si="0"/>
        <v>5</v>
      </c>
      <c r="B39" s="66">
        <f t="shared" si="6"/>
        <v>46380</v>
      </c>
      <c r="C39" s="50"/>
      <c r="D39" s="50"/>
      <c r="E39" s="50"/>
      <c r="F39" s="50"/>
      <c r="G39" s="50"/>
      <c r="H39" s="50"/>
      <c r="I39" s="50"/>
      <c r="J39" s="50">
        <f t="shared" si="1"/>
        <v>0</v>
      </c>
      <c r="K39" s="50">
        <f t="shared" si="1"/>
        <v>0</v>
      </c>
      <c r="L39" s="67">
        <f t="shared" si="1"/>
        <v>21.36</v>
      </c>
      <c r="M39" s="1"/>
      <c r="N39" s="50">
        <f t="shared" si="2"/>
        <v>0</v>
      </c>
      <c r="O39" s="50">
        <f t="shared" si="2"/>
        <v>0</v>
      </c>
      <c r="P39" s="50">
        <f t="shared" si="2"/>
        <v>0</v>
      </c>
      <c r="Q39" s="50">
        <f t="shared" si="2"/>
        <v>0</v>
      </c>
      <c r="R39" s="50">
        <f t="shared" si="2"/>
        <v>0</v>
      </c>
      <c r="S39" s="50">
        <f t="shared" si="2"/>
        <v>0</v>
      </c>
      <c r="T39" s="50">
        <f t="shared" si="2"/>
        <v>0</v>
      </c>
      <c r="U39" s="50">
        <f t="shared" si="3"/>
        <v>0</v>
      </c>
      <c r="V39" s="19">
        <f t="shared" si="4"/>
        <v>0</v>
      </c>
      <c r="W39" s="32">
        <f t="shared" si="5"/>
        <v>21.599999999999998</v>
      </c>
    </row>
    <row r="40" spans="1:30" ht="11.25" customHeight="1">
      <c r="A40" s="65">
        <f t="shared" si="0"/>
        <v>6</v>
      </c>
      <c r="B40" s="66">
        <f t="shared" si="6"/>
        <v>46381</v>
      </c>
      <c r="C40" s="50"/>
      <c r="D40" s="50"/>
      <c r="E40" s="50"/>
      <c r="F40" s="50"/>
      <c r="G40" s="50"/>
      <c r="H40" s="50"/>
      <c r="I40" s="50"/>
      <c r="J40" s="50">
        <f t="shared" si="1"/>
        <v>0</v>
      </c>
      <c r="K40" s="50">
        <f t="shared" si="1"/>
        <v>0</v>
      </c>
      <c r="L40" s="67">
        <f t="shared" si="1"/>
        <v>21.36</v>
      </c>
      <c r="M40" s="1" t="s">
        <v>70</v>
      </c>
      <c r="N40" s="50">
        <f t="shared" si="2"/>
        <v>0</v>
      </c>
      <c r="O40" s="50">
        <f t="shared" si="2"/>
        <v>0</v>
      </c>
      <c r="P40" s="50">
        <f t="shared" si="2"/>
        <v>0</v>
      </c>
      <c r="Q40" s="50">
        <f t="shared" si="2"/>
        <v>0</v>
      </c>
      <c r="R40" s="50">
        <f t="shared" si="2"/>
        <v>0</v>
      </c>
      <c r="S40" s="50">
        <f t="shared" si="2"/>
        <v>0</v>
      </c>
      <c r="T40" s="50">
        <f t="shared" si="2"/>
        <v>0</v>
      </c>
      <c r="U40" s="50">
        <f t="shared" si="3"/>
        <v>0</v>
      </c>
      <c r="V40" s="19">
        <f t="shared" si="4"/>
        <v>0</v>
      </c>
      <c r="W40" s="32">
        <f t="shared" si="5"/>
        <v>21.599999999999998</v>
      </c>
    </row>
    <row r="41" spans="1:30" ht="11.25" customHeight="1">
      <c r="A41" s="65">
        <f t="shared" si="0"/>
        <v>7</v>
      </c>
      <c r="B41" s="66">
        <f t="shared" si="6"/>
        <v>46382</v>
      </c>
      <c r="C41" s="50"/>
      <c r="D41" s="50"/>
      <c r="E41" s="50"/>
      <c r="F41" s="50"/>
      <c r="G41" s="50"/>
      <c r="H41" s="50"/>
      <c r="I41" s="50"/>
      <c r="J41" s="50">
        <f t="shared" si="1"/>
        <v>0</v>
      </c>
      <c r="K41" s="50">
        <f t="shared" si="1"/>
        <v>0</v>
      </c>
      <c r="L41" s="67">
        <f t="shared" si="1"/>
        <v>21.36</v>
      </c>
      <c r="M41" s="1" t="s">
        <v>71</v>
      </c>
      <c r="N41" s="50">
        <f t="shared" si="2"/>
        <v>0</v>
      </c>
      <c r="O41" s="50">
        <f t="shared" si="2"/>
        <v>0</v>
      </c>
      <c r="P41" s="50">
        <f t="shared" si="2"/>
        <v>0</v>
      </c>
      <c r="Q41" s="50">
        <f t="shared" si="2"/>
        <v>0</v>
      </c>
      <c r="R41" s="50">
        <f t="shared" si="2"/>
        <v>0</v>
      </c>
      <c r="S41" s="50">
        <f t="shared" si="2"/>
        <v>0</v>
      </c>
      <c r="T41" s="50">
        <f t="shared" si="2"/>
        <v>0</v>
      </c>
      <c r="U41" s="50">
        <f t="shared" si="3"/>
        <v>0</v>
      </c>
      <c r="V41" s="19">
        <f t="shared" si="4"/>
        <v>0</v>
      </c>
      <c r="W41" s="32">
        <f t="shared" si="5"/>
        <v>21.599999999999998</v>
      </c>
    </row>
    <row r="42" spans="1:30" ht="11.25" customHeight="1">
      <c r="A42" s="65">
        <f t="shared" si="0"/>
        <v>1</v>
      </c>
      <c r="B42" s="66">
        <f t="shared" si="6"/>
        <v>46383</v>
      </c>
      <c r="C42" s="50"/>
      <c r="D42" s="50"/>
      <c r="E42" s="50"/>
      <c r="F42" s="50"/>
      <c r="G42" s="50"/>
      <c r="H42" s="50"/>
      <c r="I42" s="50"/>
      <c r="J42" s="50">
        <f t="shared" si="1"/>
        <v>0</v>
      </c>
      <c r="K42" s="50">
        <f t="shared" si="1"/>
        <v>0</v>
      </c>
      <c r="L42" s="67">
        <f t="shared" si="1"/>
        <v>21.36</v>
      </c>
      <c r="M42" s="1"/>
      <c r="N42" s="50">
        <f t="shared" si="2"/>
        <v>0</v>
      </c>
      <c r="O42" s="50">
        <f t="shared" si="2"/>
        <v>0</v>
      </c>
      <c r="P42" s="50">
        <f t="shared" si="2"/>
        <v>0</v>
      </c>
      <c r="Q42" s="50">
        <f t="shared" si="2"/>
        <v>0</v>
      </c>
      <c r="R42" s="50">
        <f t="shared" si="2"/>
        <v>0</v>
      </c>
      <c r="S42" s="50">
        <f t="shared" si="2"/>
        <v>0</v>
      </c>
      <c r="T42" s="50">
        <f t="shared" si="2"/>
        <v>0</v>
      </c>
      <c r="U42" s="50">
        <f t="shared" si="3"/>
        <v>0</v>
      </c>
      <c r="V42" s="19">
        <f t="shared" si="4"/>
        <v>0</v>
      </c>
      <c r="W42" s="32">
        <f t="shared" si="5"/>
        <v>21.599999999999998</v>
      </c>
    </row>
    <row r="43" spans="1:30" ht="11.25" customHeight="1">
      <c r="A43" s="65">
        <f t="shared" si="0"/>
        <v>2</v>
      </c>
      <c r="B43" s="66">
        <f t="shared" si="6"/>
        <v>46384</v>
      </c>
      <c r="C43" s="50"/>
      <c r="D43" s="50"/>
      <c r="E43" s="50"/>
      <c r="F43" s="50"/>
      <c r="G43" s="50"/>
      <c r="H43" s="50"/>
      <c r="I43" s="50"/>
      <c r="J43" s="50">
        <f t="shared" si="1"/>
        <v>0</v>
      </c>
      <c r="K43" s="50">
        <f t="shared" si="1"/>
        <v>0</v>
      </c>
      <c r="L43" s="67">
        <f t="shared" si="1"/>
        <v>21.36</v>
      </c>
      <c r="M43" s="1"/>
      <c r="N43" s="50">
        <f t="shared" si="2"/>
        <v>0</v>
      </c>
      <c r="O43" s="50">
        <f t="shared" si="2"/>
        <v>0</v>
      </c>
      <c r="P43" s="50">
        <f t="shared" si="2"/>
        <v>0</v>
      </c>
      <c r="Q43" s="50">
        <f t="shared" si="2"/>
        <v>0</v>
      </c>
      <c r="R43" s="50">
        <f t="shared" si="2"/>
        <v>0</v>
      </c>
      <c r="S43" s="50">
        <f t="shared" si="2"/>
        <v>0</v>
      </c>
      <c r="T43" s="50">
        <f t="shared" si="2"/>
        <v>0</v>
      </c>
      <c r="U43" s="50">
        <f t="shared" si="3"/>
        <v>0</v>
      </c>
      <c r="V43" s="19">
        <f t="shared" si="4"/>
        <v>0</v>
      </c>
      <c r="W43" s="32">
        <f t="shared" si="5"/>
        <v>21.599999999999998</v>
      </c>
    </row>
    <row r="44" spans="1:30" ht="11.25" customHeight="1">
      <c r="A44" s="65">
        <f t="shared" si="0"/>
        <v>3</v>
      </c>
      <c r="B44" s="66">
        <f t="shared" si="6"/>
        <v>46385</v>
      </c>
      <c r="C44" s="50"/>
      <c r="D44" s="50"/>
      <c r="E44" s="50"/>
      <c r="F44" s="50"/>
      <c r="G44" s="50"/>
      <c r="H44" s="50"/>
      <c r="I44" s="50"/>
      <c r="J44" s="50">
        <f t="shared" si="1"/>
        <v>0</v>
      </c>
      <c r="K44" s="50">
        <f t="shared" si="1"/>
        <v>0</v>
      </c>
      <c r="L44" s="67">
        <f t="shared" si="1"/>
        <v>21.36</v>
      </c>
      <c r="M44" s="1"/>
      <c r="N44" s="50">
        <f t="shared" si="2"/>
        <v>0</v>
      </c>
      <c r="O44" s="50">
        <f t="shared" si="2"/>
        <v>0</v>
      </c>
      <c r="P44" s="50">
        <f t="shared" si="2"/>
        <v>0</v>
      </c>
      <c r="Q44" s="50">
        <f t="shared" si="2"/>
        <v>0</v>
      </c>
      <c r="R44" s="50">
        <f t="shared" si="2"/>
        <v>0</v>
      </c>
      <c r="S44" s="50">
        <f t="shared" si="2"/>
        <v>0</v>
      </c>
      <c r="T44" s="50">
        <f t="shared" si="2"/>
        <v>0</v>
      </c>
      <c r="U44" s="50">
        <f t="shared" si="3"/>
        <v>0</v>
      </c>
      <c r="V44" s="19">
        <f t="shared" si="4"/>
        <v>0</v>
      </c>
      <c r="W44" s="32">
        <f t="shared" si="5"/>
        <v>21.599999999999998</v>
      </c>
    </row>
    <row r="45" spans="1:30" ht="11.25" customHeight="1">
      <c r="A45" s="65">
        <f t="shared" si="0"/>
        <v>4</v>
      </c>
      <c r="B45" s="66">
        <f t="shared" si="6"/>
        <v>46386</v>
      </c>
      <c r="C45" s="50"/>
      <c r="D45" s="50"/>
      <c r="E45" s="50"/>
      <c r="F45" s="50"/>
      <c r="G45" s="50"/>
      <c r="H45" s="50"/>
      <c r="I45" s="50"/>
      <c r="J45" s="50">
        <f t="shared" si="1"/>
        <v>0</v>
      </c>
      <c r="K45" s="50">
        <f t="shared" si="1"/>
        <v>0</v>
      </c>
      <c r="L45" s="67">
        <f t="shared" si="1"/>
        <v>21.36</v>
      </c>
      <c r="M45" s="1"/>
      <c r="N45" s="50">
        <f t="shared" si="2"/>
        <v>0</v>
      </c>
      <c r="O45" s="50">
        <f t="shared" si="2"/>
        <v>0</v>
      </c>
      <c r="P45" s="50">
        <f t="shared" si="2"/>
        <v>0</v>
      </c>
      <c r="Q45" s="50">
        <f t="shared" si="2"/>
        <v>0</v>
      </c>
      <c r="R45" s="50">
        <f t="shared" si="2"/>
        <v>0</v>
      </c>
      <c r="S45" s="50">
        <f t="shared" si="2"/>
        <v>0</v>
      </c>
      <c r="T45" s="50">
        <f t="shared" si="2"/>
        <v>0</v>
      </c>
      <c r="U45" s="50">
        <f t="shared" si="3"/>
        <v>0</v>
      </c>
      <c r="V45" s="19">
        <f t="shared" si="4"/>
        <v>0</v>
      </c>
      <c r="W45" s="32">
        <f t="shared" si="5"/>
        <v>21.599999999999998</v>
      </c>
    </row>
    <row r="46" spans="1:30" ht="11.25" customHeight="1">
      <c r="A46" s="51">
        <f t="shared" si="0"/>
        <v>5</v>
      </c>
      <c r="B46" s="52">
        <f t="shared" si="6"/>
        <v>46387</v>
      </c>
      <c r="C46" s="50"/>
      <c r="D46" s="50"/>
      <c r="E46" s="50"/>
      <c r="F46" s="50"/>
      <c r="G46" s="50"/>
      <c r="H46" s="50"/>
      <c r="I46" s="50"/>
      <c r="J46" s="50">
        <f t="shared" si="1"/>
        <v>0</v>
      </c>
      <c r="K46" s="50">
        <f t="shared" si="1"/>
        <v>0</v>
      </c>
      <c r="L46" s="67">
        <f t="shared" si="1"/>
        <v>21.36</v>
      </c>
      <c r="M46" s="1"/>
      <c r="N46" s="50">
        <f t="shared" si="2"/>
        <v>0</v>
      </c>
      <c r="O46" s="50">
        <f t="shared" si="2"/>
        <v>0</v>
      </c>
      <c r="P46" s="50">
        <f t="shared" si="2"/>
        <v>0</v>
      </c>
      <c r="Q46" s="50">
        <f t="shared" si="2"/>
        <v>0</v>
      </c>
      <c r="R46" s="50">
        <f t="shared" si="2"/>
        <v>0</v>
      </c>
      <c r="S46" s="50">
        <f t="shared" si="2"/>
        <v>0</v>
      </c>
      <c r="T46" s="50">
        <f t="shared" si="2"/>
        <v>0</v>
      </c>
      <c r="U46" s="50">
        <f t="shared" si="3"/>
        <v>0</v>
      </c>
      <c r="V46" s="19">
        <f t="shared" si="4"/>
        <v>0</v>
      </c>
      <c r="W46" s="32">
        <f t="shared" si="5"/>
        <v>21.599999999999998</v>
      </c>
    </row>
    <row r="47" spans="1:30" ht="11.25" customHeight="1" thickBot="1"/>
    <row r="48" spans="1:30" ht="11.25" customHeight="1" thickBot="1">
      <c r="A48" s="5" t="s">
        <v>58</v>
      </c>
      <c r="C48" s="38">
        <f>L46</f>
        <v>21.36</v>
      </c>
      <c r="E48" t="s">
        <v>59</v>
      </c>
      <c r="I48" s="20">
        <f>(U9/12)/((F9*4.35)+C48)</f>
        <v>0</v>
      </c>
      <c r="J48" s="39" t="s">
        <v>60</v>
      </c>
      <c r="K48" s="40" t="e">
        <f>I48/U10</f>
        <v>#DIV/0!</v>
      </c>
      <c r="L48" t="s">
        <v>61</v>
      </c>
      <c r="U48" s="42" t="e">
        <f>C48*U10</f>
        <v>#DIV/0!</v>
      </c>
      <c r="X48" t="s">
        <v>62</v>
      </c>
    </row>
    <row r="49" spans="1:30" ht="11.25" customHeight="1">
      <c r="C49" s="20"/>
      <c r="D49" s="39"/>
      <c r="E49" s="40"/>
      <c r="J49" s="41"/>
    </row>
    <row r="50" spans="1:30" ht="11.25" customHeight="1">
      <c r="A50" s="14" t="s">
        <v>1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  <row r="51" spans="1:30" ht="11.25" customHeight="1">
      <c r="A51" s="14" t="s">
        <v>115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</row>
  </sheetData>
  <mergeCells count="3">
    <mergeCell ref="C14:D14"/>
    <mergeCell ref="E14:F14"/>
    <mergeCell ref="G14:H14"/>
  </mergeCells>
  <conditionalFormatting sqref="A16:K46 N38:U43 M44:U46">
    <cfRule type="expression" dxfId="13" priority="5" stopIfTrue="1">
      <formula>IF(($A16=7),TRUE,FALSE)</formula>
    </cfRule>
    <cfRule type="expression" dxfId="12" priority="6" stopIfTrue="1">
      <formula>IF(($A16=1),TRUE,FALSE)</formula>
    </cfRule>
  </conditionalFormatting>
  <conditionalFormatting sqref="M41">
    <cfRule type="expression" dxfId="11" priority="101" stopIfTrue="1">
      <formula>IF(($A39=7),TRUE,FALSE)</formula>
    </cfRule>
    <cfRule type="expression" dxfId="10" priority="102" stopIfTrue="1">
      <formula>IF(($A39=1),TRUE,FALSE)</formula>
    </cfRule>
  </conditionalFormatting>
  <conditionalFormatting sqref="M41:M43">
    <cfRule type="expression" dxfId="9" priority="49" stopIfTrue="1">
      <formula>IF(($A41=7),TRUE,FALSE)</formula>
    </cfRule>
    <cfRule type="expression" dxfId="8" priority="50" stopIfTrue="1">
      <formula>IF(($A41=1),TRUE,FALSE)</formula>
    </cfRule>
  </conditionalFormatting>
  <conditionalFormatting sqref="M42">
    <cfRule type="expression" dxfId="7" priority="119" stopIfTrue="1">
      <formula>IF(($A38=7),TRUE,FALSE)</formula>
    </cfRule>
    <cfRule type="expression" dxfId="6" priority="120" stopIfTrue="1">
      <formula>IF(($A38=1),TRUE,FALSE)</formula>
    </cfRule>
  </conditionalFormatting>
  <conditionalFormatting sqref="M16:U37">
    <cfRule type="expression" dxfId="5" priority="91" stopIfTrue="1">
      <formula>IF(($A16=7),TRUE,FALSE)</formula>
    </cfRule>
    <cfRule type="expression" dxfId="4" priority="92" stopIfTrue="1">
      <formula>IF(($A16=1),TRUE,FALSE)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theme="5"/>
  </sheetPr>
  <dimension ref="A1:AD52"/>
  <sheetViews>
    <sheetView zoomScaleNormal="100" workbookViewId="0">
      <selection activeCell="I17" sqref="I17"/>
    </sheetView>
  </sheetViews>
  <sheetFormatPr defaultRowHeight="12.6"/>
  <cols>
    <col min="1" max="1" width="10.7109375" customWidth="1"/>
    <col min="2" max="2" width="9.7109375" customWidth="1"/>
    <col min="3" max="8" width="7" customWidth="1"/>
    <col min="9" max="9" width="12" customWidth="1"/>
    <col min="10" max="10" width="12.28515625" customWidth="1"/>
    <col min="11" max="12" width="12.140625" customWidth="1"/>
    <col min="13" max="13" width="27.140625" customWidth="1"/>
    <col min="14" max="20" width="7" hidden="1" customWidth="1"/>
    <col min="21" max="21" width="8.5703125" customWidth="1"/>
    <col min="22" max="22" width="7" hidden="1" customWidth="1"/>
    <col min="23" max="23" width="7.85546875" hidden="1" customWidth="1"/>
    <col min="24" max="30" width="4.140625" customWidth="1"/>
  </cols>
  <sheetData>
    <row r="1" spans="1:30" ht="18.75" customHeight="1">
      <c r="A1" s="13" t="s">
        <v>0</v>
      </c>
    </row>
    <row r="2" spans="1:30" ht="11.25" customHeight="1"/>
    <row r="3" spans="1:30" ht="11.25" customHeight="1">
      <c r="A3" s="14" t="s">
        <v>1</v>
      </c>
      <c r="B3" s="14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 t="s">
        <v>64</v>
      </c>
      <c r="V3" s="14"/>
      <c r="W3" s="14"/>
      <c r="X3" s="14"/>
      <c r="Y3" s="14"/>
      <c r="Z3" s="14"/>
      <c r="AA3" s="14"/>
      <c r="AB3" s="14"/>
      <c r="AC3" s="14"/>
      <c r="AD3" s="14"/>
    </row>
    <row r="4" spans="1:30" ht="11.25" customHeight="1">
      <c r="A4" s="14"/>
      <c r="B4" s="14" t="s">
        <v>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 t="s">
        <v>65</v>
      </c>
      <c r="V4" s="14"/>
      <c r="W4" s="14"/>
      <c r="X4" s="14"/>
      <c r="Y4" s="14"/>
      <c r="Z4" s="14"/>
      <c r="AA4" s="14"/>
      <c r="AB4" s="14"/>
      <c r="AC4" s="14"/>
      <c r="AD4" s="14"/>
    </row>
    <row r="5" spans="1:30" ht="11.25" customHeight="1">
      <c r="A5" s="14"/>
      <c r="B5" s="14" t="s">
        <v>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 t="s">
        <v>66</v>
      </c>
      <c r="V5" s="14"/>
      <c r="W5" s="14"/>
      <c r="X5" s="14"/>
      <c r="Y5" s="14"/>
      <c r="Z5" s="14"/>
      <c r="AA5" s="14"/>
      <c r="AB5" s="14"/>
      <c r="AC5" s="14"/>
      <c r="AD5" s="14"/>
    </row>
    <row r="6" spans="1:30" ht="11.25" customHeight="1">
      <c r="A6" s="14"/>
      <c r="B6" s="14" t="s">
        <v>67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 t="s">
        <v>68</v>
      </c>
      <c r="V6" s="14"/>
      <c r="W6" s="14"/>
      <c r="X6" s="14"/>
      <c r="Y6" s="14"/>
      <c r="Z6" s="14"/>
      <c r="AA6" s="14"/>
      <c r="AB6" s="14"/>
      <c r="AC6" s="14"/>
      <c r="AD6" s="14"/>
    </row>
    <row r="7" spans="1:30" ht="11.25" customHeight="1">
      <c r="A7" s="14"/>
      <c r="B7" s="14" t="s">
        <v>9</v>
      </c>
      <c r="C7" s="14"/>
      <c r="D7" s="14"/>
      <c r="E7" s="14"/>
      <c r="F7" s="14"/>
      <c r="G7" s="14"/>
      <c r="H7" s="14"/>
      <c r="I7" s="14"/>
      <c r="J7" s="15" t="s">
        <v>10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 t="s">
        <v>69</v>
      </c>
      <c r="V7" s="14"/>
      <c r="W7" s="14"/>
      <c r="X7" s="14"/>
      <c r="Y7" s="14"/>
      <c r="Z7" s="14"/>
      <c r="AA7" s="14"/>
      <c r="AB7" s="14"/>
      <c r="AC7" s="14"/>
      <c r="AD7" s="14"/>
    </row>
    <row r="8" spans="1:30" ht="11.25" customHeight="1">
      <c r="J8" s="16" t="s">
        <v>10</v>
      </c>
    </row>
    <row r="9" spans="1:30" ht="11.25" customHeight="1">
      <c r="A9" t="s">
        <v>73</v>
      </c>
      <c r="F9" s="7">
        <v>36</v>
      </c>
      <c r="J9" s="16" t="s">
        <v>10</v>
      </c>
      <c r="M9" t="s">
        <v>80</v>
      </c>
      <c r="N9" s="17"/>
      <c r="U9" s="18">
        <f>'Dec 26'!U9</f>
        <v>0</v>
      </c>
      <c r="X9" t="s">
        <v>14</v>
      </c>
    </row>
    <row r="10" spans="1:30" ht="11.25" customHeight="1">
      <c r="A10" t="s">
        <v>15</v>
      </c>
      <c r="F10" s="19">
        <f>(N10-TRUNC(N10,0))*0.6+TRUNC(N10)</f>
        <v>7.12</v>
      </c>
      <c r="H10" s="19"/>
      <c r="J10" s="16" t="s">
        <v>10</v>
      </c>
      <c r="M10" t="s">
        <v>16</v>
      </c>
      <c r="N10" s="19">
        <f>F9/5</f>
        <v>7.2</v>
      </c>
      <c r="U10" s="20">
        <f>U9/(F9*52.18)</f>
        <v>0</v>
      </c>
      <c r="AB10" t="s">
        <v>17</v>
      </c>
    </row>
    <row r="11" spans="1:30" ht="11.25" customHeight="1">
      <c r="J11" s="16" t="s">
        <v>10</v>
      </c>
    </row>
    <row r="12" spans="1:30" ht="11.25" customHeight="1">
      <c r="A12" s="21" t="s">
        <v>18</v>
      </c>
      <c r="B12" s="22">
        <v>46388</v>
      </c>
      <c r="C12" s="14"/>
      <c r="D12" s="14"/>
      <c r="E12" s="14"/>
      <c r="F12" s="23"/>
      <c r="G12" s="14"/>
      <c r="H12" s="23"/>
      <c r="I12" s="24" t="s">
        <v>19</v>
      </c>
      <c r="J12" s="25">
        <f>'Dec 26'!C48</f>
        <v>21.36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 t="s">
        <v>20</v>
      </c>
      <c r="V12" s="14"/>
      <c r="W12" s="14"/>
      <c r="X12" s="14"/>
      <c r="Y12" s="14"/>
      <c r="Z12" s="14"/>
      <c r="AA12" s="14"/>
      <c r="AB12" s="14"/>
      <c r="AC12" s="14"/>
      <c r="AD12" s="14"/>
    </row>
    <row r="13" spans="1:30" ht="11.25" customHeight="1">
      <c r="A13" s="14"/>
      <c r="B13" s="14"/>
      <c r="C13" s="14"/>
      <c r="D13" s="14"/>
      <c r="E13" s="14"/>
      <c r="F13" s="14"/>
      <c r="G13" s="14"/>
      <c r="H13" s="14"/>
      <c r="I13" s="15"/>
      <c r="J13" s="14"/>
      <c r="K13" s="15" t="s">
        <v>21</v>
      </c>
      <c r="L13" s="15" t="s">
        <v>22</v>
      </c>
      <c r="M13" s="14"/>
      <c r="N13" s="14"/>
      <c r="O13" s="14"/>
      <c r="P13" s="14"/>
      <c r="Q13" s="14"/>
      <c r="R13" s="14"/>
      <c r="S13" s="14"/>
      <c r="T13" s="14"/>
      <c r="U13" s="14" t="s">
        <v>23</v>
      </c>
      <c r="V13" s="14"/>
      <c r="W13" s="14"/>
      <c r="X13" s="14"/>
      <c r="Y13" s="14"/>
      <c r="Z13" s="14"/>
      <c r="AA13" s="14"/>
      <c r="AB13" s="14"/>
      <c r="AC13" s="14"/>
      <c r="AD13" s="14"/>
    </row>
    <row r="14" spans="1:30" ht="11.25" customHeight="1">
      <c r="A14" s="14"/>
      <c r="B14" s="14"/>
      <c r="C14" s="80" t="s">
        <v>24</v>
      </c>
      <c r="D14" s="80"/>
      <c r="E14" s="80" t="s">
        <v>25</v>
      </c>
      <c r="F14" s="80"/>
      <c r="G14" s="80" t="s">
        <v>26</v>
      </c>
      <c r="H14" s="80"/>
      <c r="I14" s="15" t="s">
        <v>27</v>
      </c>
      <c r="J14" s="15" t="s">
        <v>28</v>
      </c>
      <c r="K14" s="15" t="s">
        <v>29</v>
      </c>
      <c r="L14" s="15" t="s">
        <v>30</v>
      </c>
      <c r="M14" s="14"/>
      <c r="N14" s="14"/>
      <c r="O14" s="14"/>
      <c r="P14" s="14"/>
      <c r="Q14" s="14"/>
      <c r="R14" s="14"/>
      <c r="S14" s="14"/>
      <c r="T14" s="14"/>
      <c r="U14" s="14" t="s">
        <v>31</v>
      </c>
      <c r="V14" s="14"/>
      <c r="W14" s="14"/>
      <c r="X14" s="14"/>
      <c r="Y14" s="14"/>
      <c r="Z14" s="14"/>
      <c r="AA14" s="14"/>
      <c r="AB14" s="14"/>
      <c r="AC14" s="14"/>
      <c r="AD14" s="14"/>
    </row>
    <row r="15" spans="1:30" ht="11.25" customHeight="1">
      <c r="A15" s="26" t="s">
        <v>32</v>
      </c>
      <c r="B15" s="26" t="s">
        <v>33</v>
      </c>
      <c r="C15" s="27" t="s">
        <v>34</v>
      </c>
      <c r="D15" s="27" t="s">
        <v>35</v>
      </c>
      <c r="E15" s="27" t="s">
        <v>34</v>
      </c>
      <c r="F15" s="27" t="s">
        <v>35</v>
      </c>
      <c r="G15" s="27" t="s">
        <v>34</v>
      </c>
      <c r="H15" s="27" t="s">
        <v>35</v>
      </c>
      <c r="I15" s="27" t="s">
        <v>36</v>
      </c>
      <c r="J15" s="27" t="s">
        <v>29</v>
      </c>
      <c r="K15" s="27" t="s">
        <v>37</v>
      </c>
      <c r="L15" s="27" t="s">
        <v>38</v>
      </c>
      <c r="M15" s="26" t="s">
        <v>39</v>
      </c>
      <c r="N15" s="26"/>
      <c r="O15" s="26"/>
      <c r="P15" s="26"/>
      <c r="Q15" s="26"/>
      <c r="R15" s="26"/>
      <c r="S15" s="26"/>
      <c r="T15" s="26"/>
      <c r="U15" s="26" t="s">
        <v>40</v>
      </c>
      <c r="V15" s="28">
        <f>0</f>
        <v>0</v>
      </c>
      <c r="W15" s="28">
        <f>(J12-TRUNC(J12,0))/0.6+TRUNC(J12)</f>
        <v>21.599999999999998</v>
      </c>
      <c r="X15" s="26"/>
      <c r="Y15" s="26"/>
      <c r="Z15" s="26"/>
      <c r="AA15" s="26"/>
      <c r="AB15" s="26"/>
      <c r="AC15" s="26"/>
      <c r="AD15" s="26"/>
    </row>
    <row r="16" spans="1:30" ht="11.25" customHeight="1">
      <c r="A16" s="65">
        <f t="shared" ref="A16:A46" si="0">WEEKDAY(B16,1)</f>
        <v>6</v>
      </c>
      <c r="B16" s="66">
        <f>B12</f>
        <v>46388</v>
      </c>
      <c r="C16" s="50"/>
      <c r="D16" s="50"/>
      <c r="E16" s="50"/>
      <c r="F16" s="50"/>
      <c r="G16" s="50"/>
      <c r="H16" s="50"/>
      <c r="I16" s="50">
        <v>7.12</v>
      </c>
      <c r="J16" s="50">
        <f t="shared" ref="J16:L46" si="1">(U16-TRUNC(U16,0))*0.6+TRUNC(U16)</f>
        <v>7.12</v>
      </c>
      <c r="K16" s="50">
        <f t="shared" si="1"/>
        <v>7.12</v>
      </c>
      <c r="L16" s="67">
        <f t="shared" si="1"/>
        <v>21.36</v>
      </c>
      <c r="M16" s="1" t="s">
        <v>41</v>
      </c>
      <c r="N16" s="50">
        <f t="shared" ref="N16:T46" si="2">(C16-TRUNC(C16,0))/0.6+TRUNC(C16)</f>
        <v>0</v>
      </c>
      <c r="O16" s="50">
        <f t="shared" si="2"/>
        <v>0</v>
      </c>
      <c r="P16" s="50">
        <f t="shared" si="2"/>
        <v>0</v>
      </c>
      <c r="Q16" s="50">
        <f t="shared" si="2"/>
        <v>0</v>
      </c>
      <c r="R16" s="50">
        <f t="shared" si="2"/>
        <v>0</v>
      </c>
      <c r="S16" s="50">
        <f t="shared" si="2"/>
        <v>0</v>
      </c>
      <c r="T16" s="50">
        <f t="shared" si="2"/>
        <v>7.2</v>
      </c>
      <c r="U16" s="50">
        <f t="shared" ref="U16:U46" si="3">O16-N16+Q16-P16+S16-R16+T16</f>
        <v>7.2</v>
      </c>
      <c r="V16" s="19">
        <f t="shared" ref="V16:V46" si="4">V15+U16</f>
        <v>7.2</v>
      </c>
      <c r="W16" s="32">
        <f t="shared" ref="W16:W46" si="5">IF(OR(WEEKDAY(B16)=1,WEEKDAY(B16)=7),U16+W15,(U16-($F$9/5))+W15)</f>
        <v>21.599999999999998</v>
      </c>
      <c r="X16" s="44"/>
      <c r="Y16" s="44"/>
      <c r="Z16" s="44"/>
      <c r="AA16" s="44"/>
      <c r="AB16" s="44"/>
      <c r="AC16" s="44"/>
      <c r="AD16" s="44"/>
    </row>
    <row r="17" spans="1:30" ht="11.25" customHeight="1">
      <c r="A17" s="65">
        <f t="shared" si="0"/>
        <v>7</v>
      </c>
      <c r="B17" s="66">
        <f t="shared" ref="B17:B46" si="6">B16+1</f>
        <v>46389</v>
      </c>
      <c r="C17" s="50"/>
      <c r="D17" s="50"/>
      <c r="E17" s="50"/>
      <c r="F17" s="50"/>
      <c r="G17" s="50"/>
      <c r="H17" s="50"/>
      <c r="I17" s="50"/>
      <c r="J17" s="50">
        <f t="shared" si="1"/>
        <v>0</v>
      </c>
      <c r="K17" s="50">
        <f t="shared" si="1"/>
        <v>7.12</v>
      </c>
      <c r="L17" s="67">
        <f t="shared" si="1"/>
        <v>21.36</v>
      </c>
      <c r="N17" s="50">
        <f t="shared" si="2"/>
        <v>0</v>
      </c>
      <c r="O17" s="50">
        <f t="shared" si="2"/>
        <v>0</v>
      </c>
      <c r="P17" s="50">
        <f t="shared" si="2"/>
        <v>0</v>
      </c>
      <c r="Q17" s="50">
        <f t="shared" si="2"/>
        <v>0</v>
      </c>
      <c r="R17" s="50">
        <f t="shared" si="2"/>
        <v>0</v>
      </c>
      <c r="S17" s="50">
        <f t="shared" si="2"/>
        <v>0</v>
      </c>
      <c r="T17" s="50">
        <f t="shared" si="2"/>
        <v>0</v>
      </c>
      <c r="U17" s="50">
        <f t="shared" si="3"/>
        <v>0</v>
      </c>
      <c r="V17" s="19">
        <f t="shared" si="4"/>
        <v>7.2</v>
      </c>
      <c r="W17" s="32">
        <f t="shared" si="5"/>
        <v>21.599999999999998</v>
      </c>
      <c r="X17" s="69" t="s">
        <v>43</v>
      </c>
      <c r="Y17" s="70"/>
      <c r="Z17" s="70"/>
      <c r="AA17" s="70"/>
      <c r="AB17" s="70"/>
      <c r="AC17" s="70"/>
      <c r="AD17" s="71"/>
    </row>
    <row r="18" spans="1:30" ht="11.25" customHeight="1">
      <c r="A18" s="65">
        <f t="shared" si="0"/>
        <v>1</v>
      </c>
      <c r="B18" s="66">
        <f t="shared" si="6"/>
        <v>46390</v>
      </c>
      <c r="C18" s="50"/>
      <c r="D18" s="50"/>
      <c r="E18" s="50"/>
      <c r="F18" s="50"/>
      <c r="G18" s="50"/>
      <c r="H18" s="50"/>
      <c r="I18" s="50"/>
      <c r="J18" s="50">
        <f t="shared" si="1"/>
        <v>0</v>
      </c>
      <c r="K18" s="50">
        <f t="shared" si="1"/>
        <v>7.12</v>
      </c>
      <c r="L18" s="67">
        <f t="shared" si="1"/>
        <v>21.36</v>
      </c>
      <c r="M18" s="1"/>
      <c r="N18" s="50">
        <f t="shared" si="2"/>
        <v>0</v>
      </c>
      <c r="O18" s="50">
        <f t="shared" si="2"/>
        <v>0</v>
      </c>
      <c r="P18" s="50">
        <f t="shared" si="2"/>
        <v>0</v>
      </c>
      <c r="Q18" s="50">
        <f t="shared" si="2"/>
        <v>0</v>
      </c>
      <c r="R18" s="50">
        <f t="shared" si="2"/>
        <v>0</v>
      </c>
      <c r="S18" s="50">
        <f t="shared" si="2"/>
        <v>0</v>
      </c>
      <c r="T18" s="50">
        <f t="shared" si="2"/>
        <v>0</v>
      </c>
      <c r="U18" s="50">
        <f t="shared" si="3"/>
        <v>0</v>
      </c>
      <c r="V18" s="19">
        <f t="shared" si="4"/>
        <v>7.2</v>
      </c>
      <c r="W18" s="32">
        <f t="shared" si="5"/>
        <v>21.599999999999998</v>
      </c>
      <c r="X18" s="72"/>
      <c r="Y18" s="37"/>
      <c r="Z18" s="37"/>
      <c r="AA18" s="37"/>
      <c r="AB18" s="37"/>
      <c r="AC18" s="37"/>
      <c r="AD18" s="73"/>
    </row>
    <row r="19" spans="1:30" ht="11.25" customHeight="1">
      <c r="A19" s="65">
        <f t="shared" si="0"/>
        <v>2</v>
      </c>
      <c r="B19" s="66">
        <f t="shared" si="6"/>
        <v>46391</v>
      </c>
      <c r="C19" s="50"/>
      <c r="D19" s="50"/>
      <c r="E19" s="50"/>
      <c r="F19" s="50"/>
      <c r="G19" s="50"/>
      <c r="H19" s="50"/>
      <c r="I19" s="50"/>
      <c r="J19" s="50">
        <f t="shared" si="1"/>
        <v>0</v>
      </c>
      <c r="K19" s="50">
        <f t="shared" si="1"/>
        <v>7.12</v>
      </c>
      <c r="L19" s="67">
        <f t="shared" si="1"/>
        <v>14.239999999999998</v>
      </c>
      <c r="M19" s="1"/>
      <c r="N19" s="50">
        <f t="shared" si="2"/>
        <v>0</v>
      </c>
      <c r="O19" s="50">
        <f t="shared" si="2"/>
        <v>0</v>
      </c>
      <c r="P19" s="50">
        <f t="shared" si="2"/>
        <v>0</v>
      </c>
      <c r="Q19" s="50">
        <f t="shared" si="2"/>
        <v>0</v>
      </c>
      <c r="R19" s="50">
        <f t="shared" si="2"/>
        <v>0</v>
      </c>
      <c r="S19" s="50">
        <f t="shared" si="2"/>
        <v>0</v>
      </c>
      <c r="T19" s="50">
        <f t="shared" si="2"/>
        <v>0</v>
      </c>
      <c r="U19" s="50">
        <f t="shared" si="3"/>
        <v>0</v>
      </c>
      <c r="V19" s="19">
        <f t="shared" si="4"/>
        <v>7.2</v>
      </c>
      <c r="W19" s="32">
        <f t="shared" si="5"/>
        <v>14.399999999999999</v>
      </c>
      <c r="X19" s="72"/>
      <c r="Y19" s="37"/>
      <c r="Z19" s="37"/>
      <c r="AA19" s="37"/>
      <c r="AB19" s="37"/>
      <c r="AC19" s="37"/>
      <c r="AD19" s="73"/>
    </row>
    <row r="20" spans="1:30" ht="11.25" customHeight="1">
      <c r="A20" s="65">
        <f t="shared" si="0"/>
        <v>3</v>
      </c>
      <c r="B20" s="66">
        <f t="shared" si="6"/>
        <v>46392</v>
      </c>
      <c r="C20" s="50"/>
      <c r="D20" s="50"/>
      <c r="E20" s="50"/>
      <c r="F20" s="50"/>
      <c r="G20" s="50"/>
      <c r="H20" s="50"/>
      <c r="I20" s="50"/>
      <c r="J20" s="50">
        <f t="shared" si="1"/>
        <v>0</v>
      </c>
      <c r="K20" s="50">
        <f t="shared" si="1"/>
        <v>7.12</v>
      </c>
      <c r="L20" s="67">
        <f t="shared" si="1"/>
        <v>7.1199999999999992</v>
      </c>
      <c r="M20" s="1"/>
      <c r="N20" s="50">
        <f t="shared" si="2"/>
        <v>0</v>
      </c>
      <c r="O20" s="50">
        <f t="shared" si="2"/>
        <v>0</v>
      </c>
      <c r="P20" s="50">
        <f t="shared" si="2"/>
        <v>0</v>
      </c>
      <c r="Q20" s="50">
        <f t="shared" si="2"/>
        <v>0</v>
      </c>
      <c r="R20" s="50">
        <f t="shared" si="2"/>
        <v>0</v>
      </c>
      <c r="S20" s="50">
        <f t="shared" si="2"/>
        <v>0</v>
      </c>
      <c r="T20" s="50">
        <f t="shared" si="2"/>
        <v>0</v>
      </c>
      <c r="U20" s="50">
        <f t="shared" si="3"/>
        <v>0</v>
      </c>
      <c r="V20" s="19">
        <f t="shared" si="4"/>
        <v>7.2</v>
      </c>
      <c r="W20" s="32">
        <f t="shared" si="5"/>
        <v>7.1999999999999984</v>
      </c>
      <c r="X20" s="72"/>
      <c r="Y20" s="37"/>
      <c r="Z20" s="37"/>
      <c r="AA20" s="37"/>
      <c r="AB20" s="37"/>
      <c r="AC20" s="37"/>
      <c r="AD20" s="73"/>
    </row>
    <row r="21" spans="1:30" ht="11.25" customHeight="1">
      <c r="A21" s="65">
        <f t="shared" si="0"/>
        <v>4</v>
      </c>
      <c r="B21" s="66">
        <f t="shared" si="6"/>
        <v>46393</v>
      </c>
      <c r="C21" s="50"/>
      <c r="D21" s="50"/>
      <c r="E21" s="50"/>
      <c r="F21" s="50"/>
      <c r="G21" s="50"/>
      <c r="H21" s="50"/>
      <c r="I21" s="50"/>
      <c r="J21" s="50">
        <f t="shared" si="1"/>
        <v>0</v>
      </c>
      <c r="K21" s="50">
        <f t="shared" si="1"/>
        <v>7.12</v>
      </c>
      <c r="L21" s="67">
        <f t="shared" si="1"/>
        <v>-1.0658141036401502E-15</v>
      </c>
      <c r="M21" s="1"/>
      <c r="N21" s="50">
        <f t="shared" si="2"/>
        <v>0</v>
      </c>
      <c r="O21" s="50">
        <f t="shared" si="2"/>
        <v>0</v>
      </c>
      <c r="P21" s="50">
        <f t="shared" si="2"/>
        <v>0</v>
      </c>
      <c r="Q21" s="50">
        <f t="shared" si="2"/>
        <v>0</v>
      </c>
      <c r="R21" s="50">
        <f t="shared" si="2"/>
        <v>0</v>
      </c>
      <c r="S21" s="50">
        <f t="shared" si="2"/>
        <v>0</v>
      </c>
      <c r="T21" s="50">
        <f t="shared" si="2"/>
        <v>0</v>
      </c>
      <c r="U21" s="50">
        <f t="shared" si="3"/>
        <v>0</v>
      </c>
      <c r="V21" s="19">
        <f t="shared" si="4"/>
        <v>7.2</v>
      </c>
      <c r="W21" s="32">
        <f t="shared" si="5"/>
        <v>-1.7763568394002505E-15</v>
      </c>
      <c r="X21" s="72"/>
      <c r="Y21" s="37"/>
      <c r="Z21" s="37"/>
      <c r="AA21" s="37"/>
      <c r="AB21" s="37"/>
      <c r="AC21" s="37"/>
      <c r="AD21" s="73"/>
    </row>
    <row r="22" spans="1:30" ht="11.25" customHeight="1">
      <c r="A22" s="65">
        <f t="shared" si="0"/>
        <v>5</v>
      </c>
      <c r="B22" s="66">
        <f t="shared" si="6"/>
        <v>46394</v>
      </c>
      <c r="C22" s="50"/>
      <c r="D22" s="50"/>
      <c r="E22" s="50"/>
      <c r="F22" s="50"/>
      <c r="G22" s="50"/>
      <c r="H22" s="50"/>
      <c r="I22" s="50"/>
      <c r="J22" s="50">
        <f t="shared" si="1"/>
        <v>0</v>
      </c>
      <c r="K22" s="50">
        <f t="shared" si="1"/>
        <v>7.12</v>
      </c>
      <c r="L22" s="67">
        <f t="shared" si="1"/>
        <v>-7.120000000000001</v>
      </c>
      <c r="M22" s="1"/>
      <c r="N22" s="50">
        <f t="shared" si="2"/>
        <v>0</v>
      </c>
      <c r="O22" s="50">
        <f t="shared" si="2"/>
        <v>0</v>
      </c>
      <c r="P22" s="50">
        <f t="shared" si="2"/>
        <v>0</v>
      </c>
      <c r="Q22" s="50">
        <f t="shared" si="2"/>
        <v>0</v>
      </c>
      <c r="R22" s="50">
        <f t="shared" si="2"/>
        <v>0</v>
      </c>
      <c r="S22" s="50">
        <f t="shared" si="2"/>
        <v>0</v>
      </c>
      <c r="T22" s="50">
        <f t="shared" si="2"/>
        <v>0</v>
      </c>
      <c r="U22" s="50">
        <f t="shared" si="3"/>
        <v>0</v>
      </c>
      <c r="V22" s="19">
        <f t="shared" si="4"/>
        <v>7.2</v>
      </c>
      <c r="W22" s="32">
        <f t="shared" si="5"/>
        <v>-7.200000000000002</v>
      </c>
      <c r="X22" s="72"/>
      <c r="Y22" s="37"/>
      <c r="Z22" s="37"/>
      <c r="AA22" s="37"/>
      <c r="AB22" s="37"/>
      <c r="AC22" s="37"/>
      <c r="AD22" s="73"/>
    </row>
    <row r="23" spans="1:30" ht="11.25" customHeight="1">
      <c r="A23" s="65">
        <f t="shared" si="0"/>
        <v>6</v>
      </c>
      <c r="B23" s="66">
        <f t="shared" si="6"/>
        <v>46395</v>
      </c>
      <c r="C23" s="50"/>
      <c r="D23" s="50"/>
      <c r="E23" s="50"/>
      <c r="F23" s="50"/>
      <c r="G23" s="50"/>
      <c r="H23" s="50"/>
      <c r="I23" s="50"/>
      <c r="J23" s="50">
        <f t="shared" si="1"/>
        <v>0</v>
      </c>
      <c r="K23" s="50">
        <f t="shared" si="1"/>
        <v>7.12</v>
      </c>
      <c r="L23" s="67">
        <f t="shared" si="1"/>
        <v>-14.240000000000002</v>
      </c>
      <c r="M23" s="1"/>
      <c r="N23" s="50">
        <f t="shared" si="2"/>
        <v>0</v>
      </c>
      <c r="O23" s="50">
        <f t="shared" si="2"/>
        <v>0</v>
      </c>
      <c r="P23" s="50">
        <f t="shared" si="2"/>
        <v>0</v>
      </c>
      <c r="Q23" s="50">
        <f t="shared" si="2"/>
        <v>0</v>
      </c>
      <c r="R23" s="50">
        <f t="shared" si="2"/>
        <v>0</v>
      </c>
      <c r="S23" s="50">
        <f t="shared" si="2"/>
        <v>0</v>
      </c>
      <c r="T23" s="50">
        <f t="shared" si="2"/>
        <v>0</v>
      </c>
      <c r="U23" s="50">
        <f t="shared" si="3"/>
        <v>0</v>
      </c>
      <c r="V23" s="19">
        <f t="shared" si="4"/>
        <v>7.2</v>
      </c>
      <c r="W23" s="32">
        <f t="shared" si="5"/>
        <v>-14.400000000000002</v>
      </c>
      <c r="X23" s="72"/>
      <c r="Y23" s="37"/>
      <c r="Z23" s="37"/>
      <c r="AA23" s="37"/>
      <c r="AB23" s="37"/>
      <c r="AC23" s="37"/>
      <c r="AD23" s="73"/>
    </row>
    <row r="24" spans="1:30" ht="11.25" customHeight="1">
      <c r="A24" s="65">
        <f t="shared" si="0"/>
        <v>7</v>
      </c>
      <c r="B24" s="66">
        <f t="shared" si="6"/>
        <v>46396</v>
      </c>
      <c r="C24" s="50"/>
      <c r="D24" s="50"/>
      <c r="E24" s="50"/>
      <c r="F24" s="50"/>
      <c r="G24" s="50"/>
      <c r="H24" s="50"/>
      <c r="I24" s="50"/>
      <c r="J24" s="50">
        <f t="shared" si="1"/>
        <v>0</v>
      </c>
      <c r="K24" s="50">
        <f t="shared" si="1"/>
        <v>7.12</v>
      </c>
      <c r="L24" s="67">
        <f t="shared" si="1"/>
        <v>-14.240000000000002</v>
      </c>
      <c r="M24" s="1"/>
      <c r="N24" s="50">
        <f t="shared" si="2"/>
        <v>0</v>
      </c>
      <c r="O24" s="50">
        <f t="shared" si="2"/>
        <v>0</v>
      </c>
      <c r="P24" s="50">
        <f t="shared" si="2"/>
        <v>0</v>
      </c>
      <c r="Q24" s="50">
        <f t="shared" si="2"/>
        <v>0</v>
      </c>
      <c r="R24" s="50">
        <f t="shared" si="2"/>
        <v>0</v>
      </c>
      <c r="S24" s="50">
        <f t="shared" si="2"/>
        <v>0</v>
      </c>
      <c r="T24" s="50">
        <f t="shared" si="2"/>
        <v>0</v>
      </c>
      <c r="U24" s="50">
        <f t="shared" si="3"/>
        <v>0</v>
      </c>
      <c r="V24" s="19">
        <f t="shared" si="4"/>
        <v>7.2</v>
      </c>
      <c r="W24" s="32">
        <f t="shared" si="5"/>
        <v>-14.400000000000002</v>
      </c>
      <c r="X24" s="72"/>
      <c r="Y24" s="37"/>
      <c r="Z24" s="37"/>
      <c r="AA24" s="37"/>
      <c r="AB24" s="37"/>
      <c r="AC24" s="37"/>
      <c r="AD24" s="73"/>
    </row>
    <row r="25" spans="1:30" ht="11.25" customHeight="1">
      <c r="A25" s="65">
        <f t="shared" si="0"/>
        <v>1</v>
      </c>
      <c r="B25" s="66">
        <f t="shared" si="6"/>
        <v>46397</v>
      </c>
      <c r="C25" s="50"/>
      <c r="D25" s="50"/>
      <c r="E25" s="50"/>
      <c r="F25" s="50"/>
      <c r="G25" s="50"/>
      <c r="H25" s="50"/>
      <c r="I25" s="50"/>
      <c r="J25" s="50">
        <f t="shared" si="1"/>
        <v>0</v>
      </c>
      <c r="K25" s="50">
        <f t="shared" si="1"/>
        <v>7.12</v>
      </c>
      <c r="L25" s="67">
        <f t="shared" si="1"/>
        <v>-14.240000000000002</v>
      </c>
      <c r="M25" s="1"/>
      <c r="N25" s="50">
        <f t="shared" si="2"/>
        <v>0</v>
      </c>
      <c r="O25" s="50">
        <f t="shared" si="2"/>
        <v>0</v>
      </c>
      <c r="P25" s="50">
        <f t="shared" si="2"/>
        <v>0</v>
      </c>
      <c r="Q25" s="50">
        <f t="shared" si="2"/>
        <v>0</v>
      </c>
      <c r="R25" s="50">
        <f t="shared" si="2"/>
        <v>0</v>
      </c>
      <c r="S25" s="50">
        <f t="shared" si="2"/>
        <v>0</v>
      </c>
      <c r="T25" s="50">
        <f t="shared" si="2"/>
        <v>0</v>
      </c>
      <c r="U25" s="50">
        <f t="shared" si="3"/>
        <v>0</v>
      </c>
      <c r="V25" s="19">
        <f t="shared" si="4"/>
        <v>7.2</v>
      </c>
      <c r="W25" s="32">
        <f t="shared" si="5"/>
        <v>-14.400000000000002</v>
      </c>
      <c r="X25" s="72"/>
      <c r="Y25" s="37"/>
      <c r="Z25" s="37"/>
      <c r="AA25" s="37"/>
      <c r="AB25" s="37"/>
      <c r="AC25" s="37"/>
      <c r="AD25" s="73"/>
    </row>
    <row r="26" spans="1:30" ht="11.25" customHeight="1">
      <c r="A26" s="65">
        <f t="shared" si="0"/>
        <v>2</v>
      </c>
      <c r="B26" s="66">
        <f t="shared" si="6"/>
        <v>46398</v>
      </c>
      <c r="C26" s="50"/>
      <c r="D26" s="50"/>
      <c r="E26" s="50"/>
      <c r="F26" s="50"/>
      <c r="G26" s="50"/>
      <c r="H26" s="50"/>
      <c r="I26" s="50"/>
      <c r="J26" s="50">
        <f t="shared" si="1"/>
        <v>0</v>
      </c>
      <c r="K26" s="50">
        <f t="shared" si="1"/>
        <v>7.12</v>
      </c>
      <c r="L26" s="67">
        <f t="shared" si="1"/>
        <v>-21.36</v>
      </c>
      <c r="M26" s="1"/>
      <c r="N26" s="50">
        <f t="shared" si="2"/>
        <v>0</v>
      </c>
      <c r="O26" s="50">
        <f t="shared" si="2"/>
        <v>0</v>
      </c>
      <c r="P26" s="50">
        <f t="shared" si="2"/>
        <v>0</v>
      </c>
      <c r="Q26" s="50">
        <f t="shared" si="2"/>
        <v>0</v>
      </c>
      <c r="R26" s="50">
        <f t="shared" si="2"/>
        <v>0</v>
      </c>
      <c r="S26" s="50">
        <f t="shared" si="2"/>
        <v>0</v>
      </c>
      <c r="T26" s="50">
        <f t="shared" si="2"/>
        <v>0</v>
      </c>
      <c r="U26" s="50">
        <f t="shared" si="3"/>
        <v>0</v>
      </c>
      <c r="V26" s="19">
        <f t="shared" si="4"/>
        <v>7.2</v>
      </c>
      <c r="W26" s="32">
        <f t="shared" si="5"/>
        <v>-21.6</v>
      </c>
      <c r="X26" s="74"/>
      <c r="Y26" s="34"/>
      <c r="Z26" s="34"/>
      <c r="AA26" s="34"/>
      <c r="AB26" s="34"/>
      <c r="AC26" s="34"/>
      <c r="AD26" s="75"/>
    </row>
    <row r="27" spans="1:30" ht="11.25" customHeight="1">
      <c r="A27" s="65">
        <f t="shared" si="0"/>
        <v>3</v>
      </c>
      <c r="B27" s="66">
        <f t="shared" si="6"/>
        <v>46399</v>
      </c>
      <c r="C27" s="50"/>
      <c r="D27" s="50"/>
      <c r="E27" s="50"/>
      <c r="F27" s="50"/>
      <c r="G27" s="50"/>
      <c r="H27" s="50"/>
      <c r="I27" s="50"/>
      <c r="J27" s="50">
        <f t="shared" si="1"/>
        <v>0</v>
      </c>
      <c r="K27" s="50">
        <f t="shared" si="1"/>
        <v>7.12</v>
      </c>
      <c r="L27" s="67">
        <f t="shared" si="1"/>
        <v>-28.48</v>
      </c>
      <c r="M27" s="1"/>
      <c r="N27" s="50">
        <f t="shared" si="2"/>
        <v>0</v>
      </c>
      <c r="O27" s="50">
        <f t="shared" si="2"/>
        <v>0</v>
      </c>
      <c r="P27" s="50">
        <f t="shared" si="2"/>
        <v>0</v>
      </c>
      <c r="Q27" s="50">
        <f t="shared" si="2"/>
        <v>0</v>
      </c>
      <c r="R27" s="50">
        <f t="shared" si="2"/>
        <v>0</v>
      </c>
      <c r="S27" s="50">
        <f t="shared" si="2"/>
        <v>0</v>
      </c>
      <c r="T27" s="50">
        <f t="shared" si="2"/>
        <v>0</v>
      </c>
      <c r="U27" s="50">
        <f t="shared" si="3"/>
        <v>0</v>
      </c>
      <c r="V27" s="19">
        <f t="shared" si="4"/>
        <v>7.2</v>
      </c>
      <c r="W27" s="32">
        <f t="shared" si="5"/>
        <v>-28.8</v>
      </c>
    </row>
    <row r="28" spans="1:30" ht="11.25" customHeight="1">
      <c r="A28" s="65">
        <f t="shared" si="0"/>
        <v>4</v>
      </c>
      <c r="B28" s="66">
        <f t="shared" si="6"/>
        <v>46400</v>
      </c>
      <c r="C28" s="50"/>
      <c r="D28" s="50"/>
      <c r="E28" s="50"/>
      <c r="F28" s="50"/>
      <c r="G28" s="50"/>
      <c r="H28" s="50"/>
      <c r="I28" s="50"/>
      <c r="J28" s="50">
        <f t="shared" si="1"/>
        <v>0</v>
      </c>
      <c r="K28" s="50">
        <f t="shared" si="1"/>
        <v>7.12</v>
      </c>
      <c r="L28" s="67">
        <f t="shared" si="1"/>
        <v>-36</v>
      </c>
      <c r="M28" s="1"/>
      <c r="N28" s="50">
        <f t="shared" si="2"/>
        <v>0</v>
      </c>
      <c r="O28" s="50">
        <f t="shared" si="2"/>
        <v>0</v>
      </c>
      <c r="P28" s="50">
        <f t="shared" si="2"/>
        <v>0</v>
      </c>
      <c r="Q28" s="50">
        <f t="shared" si="2"/>
        <v>0</v>
      </c>
      <c r="R28" s="50">
        <f t="shared" si="2"/>
        <v>0</v>
      </c>
      <c r="S28" s="50">
        <f t="shared" si="2"/>
        <v>0</v>
      </c>
      <c r="T28" s="50">
        <f t="shared" si="2"/>
        <v>0</v>
      </c>
      <c r="U28" s="50">
        <f t="shared" si="3"/>
        <v>0</v>
      </c>
      <c r="V28" s="19">
        <f t="shared" si="4"/>
        <v>7.2</v>
      </c>
      <c r="W28" s="32">
        <f t="shared" si="5"/>
        <v>-36</v>
      </c>
      <c r="X28" s="8" t="s">
        <v>75</v>
      </c>
      <c r="Y28" s="9"/>
      <c r="Z28" s="9"/>
      <c r="AA28" s="9"/>
      <c r="AB28" s="9"/>
      <c r="AC28" s="9"/>
      <c r="AD28" s="10"/>
    </row>
    <row r="29" spans="1:30" ht="11.25" customHeight="1">
      <c r="A29" s="65">
        <f t="shared" si="0"/>
        <v>5</v>
      </c>
      <c r="B29" s="66">
        <f t="shared" si="6"/>
        <v>46401</v>
      </c>
      <c r="C29" s="50"/>
      <c r="D29" s="50"/>
      <c r="E29" s="50"/>
      <c r="F29" s="50"/>
      <c r="G29" s="50"/>
      <c r="H29" s="50"/>
      <c r="I29" s="50"/>
      <c r="J29" s="50">
        <f t="shared" si="1"/>
        <v>0</v>
      </c>
      <c r="K29" s="50">
        <f t="shared" si="1"/>
        <v>7.12</v>
      </c>
      <c r="L29" s="67">
        <f t="shared" si="1"/>
        <v>-43.120000000000005</v>
      </c>
      <c r="M29" s="1"/>
      <c r="N29" s="50">
        <f t="shared" si="2"/>
        <v>0</v>
      </c>
      <c r="O29" s="50">
        <f t="shared" si="2"/>
        <v>0</v>
      </c>
      <c r="P29" s="50">
        <f t="shared" si="2"/>
        <v>0</v>
      </c>
      <c r="Q29" s="50">
        <f t="shared" si="2"/>
        <v>0</v>
      </c>
      <c r="R29" s="50">
        <f t="shared" si="2"/>
        <v>0</v>
      </c>
      <c r="S29" s="50">
        <f t="shared" si="2"/>
        <v>0</v>
      </c>
      <c r="T29" s="50">
        <f t="shared" si="2"/>
        <v>0</v>
      </c>
      <c r="U29" s="50">
        <f t="shared" si="3"/>
        <v>0</v>
      </c>
      <c r="V29" s="19">
        <f t="shared" si="4"/>
        <v>7.2</v>
      </c>
      <c r="W29" s="32">
        <f t="shared" si="5"/>
        <v>-43.2</v>
      </c>
      <c r="X29" s="11" t="s">
        <v>49</v>
      </c>
      <c r="Y29" s="11" t="s">
        <v>50</v>
      </c>
      <c r="Z29" s="11" t="s">
        <v>51</v>
      </c>
      <c r="AA29" s="11" t="s">
        <v>52</v>
      </c>
      <c r="AB29" s="11" t="s">
        <v>53</v>
      </c>
      <c r="AC29" s="11" t="s">
        <v>54</v>
      </c>
      <c r="AD29" s="11" t="s">
        <v>55</v>
      </c>
    </row>
    <row r="30" spans="1:30" ht="11.25" customHeight="1">
      <c r="A30" s="65">
        <f t="shared" si="0"/>
        <v>6</v>
      </c>
      <c r="B30" s="66">
        <f t="shared" si="6"/>
        <v>46402</v>
      </c>
      <c r="C30" s="50"/>
      <c r="D30" s="50"/>
      <c r="E30" s="50"/>
      <c r="F30" s="50"/>
      <c r="G30" s="50"/>
      <c r="H30" s="50"/>
      <c r="I30" s="50"/>
      <c r="J30" s="50">
        <f t="shared" si="1"/>
        <v>0</v>
      </c>
      <c r="K30" s="50">
        <f t="shared" si="1"/>
        <v>7.12</v>
      </c>
      <c r="L30" s="67">
        <f t="shared" si="1"/>
        <v>-50.24</v>
      </c>
      <c r="M30" s="1"/>
      <c r="N30" s="50">
        <f t="shared" si="2"/>
        <v>0</v>
      </c>
      <c r="O30" s="50">
        <f t="shared" si="2"/>
        <v>0</v>
      </c>
      <c r="P30" s="50">
        <f t="shared" si="2"/>
        <v>0</v>
      </c>
      <c r="Q30" s="50">
        <f t="shared" si="2"/>
        <v>0</v>
      </c>
      <c r="R30" s="50">
        <f t="shared" si="2"/>
        <v>0</v>
      </c>
      <c r="S30" s="50">
        <f t="shared" si="2"/>
        <v>0</v>
      </c>
      <c r="T30" s="50">
        <f t="shared" si="2"/>
        <v>0</v>
      </c>
      <c r="U30" s="50">
        <f t="shared" si="3"/>
        <v>0</v>
      </c>
      <c r="V30" s="19">
        <f t="shared" si="4"/>
        <v>7.2</v>
      </c>
      <c r="W30" s="32">
        <f t="shared" si="5"/>
        <v>-50.400000000000006</v>
      </c>
      <c r="X30" s="1"/>
      <c r="Y30" s="1"/>
      <c r="Z30" s="1"/>
      <c r="AA30" s="1"/>
      <c r="AB30" s="1">
        <v>1</v>
      </c>
      <c r="AC30" s="12">
        <v>2</v>
      </c>
      <c r="AD30" s="12">
        <v>3</v>
      </c>
    </row>
    <row r="31" spans="1:30" ht="11.25" customHeight="1">
      <c r="A31" s="65">
        <f t="shared" si="0"/>
        <v>7</v>
      </c>
      <c r="B31" s="66">
        <f t="shared" si="6"/>
        <v>46403</v>
      </c>
      <c r="C31" s="50"/>
      <c r="D31" s="50"/>
      <c r="E31" s="50"/>
      <c r="F31" s="50"/>
      <c r="G31" s="50"/>
      <c r="H31" s="50"/>
      <c r="I31" s="50"/>
      <c r="J31" s="50">
        <f t="shared" si="1"/>
        <v>0</v>
      </c>
      <c r="K31" s="50">
        <f t="shared" si="1"/>
        <v>7.12</v>
      </c>
      <c r="L31" s="67">
        <f t="shared" si="1"/>
        <v>-50.24</v>
      </c>
      <c r="M31" s="1"/>
      <c r="N31" s="50">
        <f t="shared" si="2"/>
        <v>0</v>
      </c>
      <c r="O31" s="50">
        <f t="shared" si="2"/>
        <v>0</v>
      </c>
      <c r="P31" s="50">
        <f t="shared" si="2"/>
        <v>0</v>
      </c>
      <c r="Q31" s="50">
        <f t="shared" si="2"/>
        <v>0</v>
      </c>
      <c r="R31" s="50">
        <f t="shared" si="2"/>
        <v>0</v>
      </c>
      <c r="S31" s="50">
        <f t="shared" si="2"/>
        <v>0</v>
      </c>
      <c r="T31" s="50">
        <f t="shared" si="2"/>
        <v>0</v>
      </c>
      <c r="U31" s="50">
        <f t="shared" si="3"/>
        <v>0</v>
      </c>
      <c r="V31" s="19">
        <f t="shared" si="4"/>
        <v>7.2</v>
      </c>
      <c r="W31" s="32">
        <f t="shared" si="5"/>
        <v>-50.400000000000006</v>
      </c>
      <c r="X31" s="1">
        <v>4</v>
      </c>
      <c r="Y31" s="1">
        <v>5</v>
      </c>
      <c r="Z31" s="1">
        <v>6</v>
      </c>
      <c r="AA31" s="1">
        <v>7</v>
      </c>
      <c r="AB31" s="1">
        <v>8</v>
      </c>
      <c r="AC31" s="12">
        <v>9</v>
      </c>
      <c r="AD31" s="12">
        <v>10</v>
      </c>
    </row>
    <row r="32" spans="1:30" ht="11.25" customHeight="1">
      <c r="A32" s="65">
        <f t="shared" si="0"/>
        <v>1</v>
      </c>
      <c r="B32" s="66">
        <f t="shared" si="6"/>
        <v>46404</v>
      </c>
      <c r="C32" s="50"/>
      <c r="D32" s="50"/>
      <c r="E32" s="50"/>
      <c r="F32" s="50"/>
      <c r="G32" s="50"/>
      <c r="H32" s="50"/>
      <c r="I32" s="50"/>
      <c r="J32" s="50">
        <f t="shared" si="1"/>
        <v>0</v>
      </c>
      <c r="K32" s="50">
        <f t="shared" si="1"/>
        <v>7.12</v>
      </c>
      <c r="L32" s="67">
        <f t="shared" si="1"/>
        <v>-50.24</v>
      </c>
      <c r="M32" s="1"/>
      <c r="N32" s="50">
        <f t="shared" si="2"/>
        <v>0</v>
      </c>
      <c r="O32" s="50">
        <f t="shared" si="2"/>
        <v>0</v>
      </c>
      <c r="P32" s="50">
        <f t="shared" si="2"/>
        <v>0</v>
      </c>
      <c r="Q32" s="50">
        <f t="shared" si="2"/>
        <v>0</v>
      </c>
      <c r="R32" s="50">
        <f t="shared" si="2"/>
        <v>0</v>
      </c>
      <c r="S32" s="50">
        <f t="shared" si="2"/>
        <v>0</v>
      </c>
      <c r="T32" s="50">
        <f t="shared" si="2"/>
        <v>0</v>
      </c>
      <c r="U32" s="50">
        <f t="shared" si="3"/>
        <v>0</v>
      </c>
      <c r="V32" s="19">
        <f t="shared" si="4"/>
        <v>7.2</v>
      </c>
      <c r="W32" s="32">
        <f t="shared" si="5"/>
        <v>-50.400000000000006</v>
      </c>
      <c r="X32" s="1">
        <v>11</v>
      </c>
      <c r="Y32" s="1">
        <v>12</v>
      </c>
      <c r="Z32" s="1">
        <v>13</v>
      </c>
      <c r="AA32" s="1">
        <v>14</v>
      </c>
      <c r="AB32" s="1">
        <v>15</v>
      </c>
      <c r="AC32" s="12">
        <v>16</v>
      </c>
      <c r="AD32" s="12">
        <v>17</v>
      </c>
    </row>
    <row r="33" spans="1:30" ht="11.25" customHeight="1">
      <c r="A33" s="65">
        <f t="shared" si="0"/>
        <v>2</v>
      </c>
      <c r="B33" s="66">
        <f t="shared" si="6"/>
        <v>46405</v>
      </c>
      <c r="C33" s="50"/>
      <c r="D33" s="50"/>
      <c r="E33" s="50"/>
      <c r="F33" s="50"/>
      <c r="G33" s="50"/>
      <c r="H33" s="50"/>
      <c r="I33" s="50"/>
      <c r="J33" s="50">
        <f t="shared" si="1"/>
        <v>0</v>
      </c>
      <c r="K33" s="50">
        <f t="shared" si="1"/>
        <v>7.12</v>
      </c>
      <c r="L33" s="67">
        <f t="shared" si="1"/>
        <v>-57.360000000000007</v>
      </c>
      <c r="M33" s="1"/>
      <c r="N33" s="50">
        <f t="shared" si="2"/>
        <v>0</v>
      </c>
      <c r="O33" s="50">
        <f t="shared" si="2"/>
        <v>0</v>
      </c>
      <c r="P33" s="50">
        <f t="shared" si="2"/>
        <v>0</v>
      </c>
      <c r="Q33" s="50">
        <f t="shared" si="2"/>
        <v>0</v>
      </c>
      <c r="R33" s="50">
        <f t="shared" si="2"/>
        <v>0</v>
      </c>
      <c r="S33" s="50">
        <f t="shared" si="2"/>
        <v>0</v>
      </c>
      <c r="T33" s="50">
        <f t="shared" si="2"/>
        <v>0</v>
      </c>
      <c r="U33" s="50">
        <f t="shared" si="3"/>
        <v>0</v>
      </c>
      <c r="V33" s="19">
        <f t="shared" si="4"/>
        <v>7.2</v>
      </c>
      <c r="W33" s="32">
        <f t="shared" si="5"/>
        <v>-57.600000000000009</v>
      </c>
      <c r="X33" s="1">
        <v>18</v>
      </c>
      <c r="Y33" s="1">
        <v>19</v>
      </c>
      <c r="Z33" s="1">
        <v>20</v>
      </c>
      <c r="AA33" s="1">
        <v>21</v>
      </c>
      <c r="AB33" s="1">
        <v>22</v>
      </c>
      <c r="AC33" s="12">
        <v>23</v>
      </c>
      <c r="AD33" s="12">
        <v>24</v>
      </c>
    </row>
    <row r="34" spans="1:30" ht="11.25" customHeight="1">
      <c r="A34" s="65">
        <f t="shared" si="0"/>
        <v>3</v>
      </c>
      <c r="B34" s="66">
        <f t="shared" si="6"/>
        <v>46406</v>
      </c>
      <c r="C34" s="50"/>
      <c r="D34" s="50"/>
      <c r="E34" s="50"/>
      <c r="F34" s="50"/>
      <c r="G34" s="50"/>
      <c r="H34" s="50"/>
      <c r="I34" s="50"/>
      <c r="J34" s="50">
        <f t="shared" si="1"/>
        <v>0</v>
      </c>
      <c r="K34" s="50">
        <f t="shared" si="1"/>
        <v>7.12</v>
      </c>
      <c r="L34" s="67">
        <f t="shared" si="1"/>
        <v>-64.48</v>
      </c>
      <c r="M34" s="1"/>
      <c r="N34" s="50">
        <f t="shared" si="2"/>
        <v>0</v>
      </c>
      <c r="O34" s="50">
        <f t="shared" si="2"/>
        <v>0</v>
      </c>
      <c r="P34" s="50">
        <f t="shared" si="2"/>
        <v>0</v>
      </c>
      <c r="Q34" s="50">
        <f t="shared" si="2"/>
        <v>0</v>
      </c>
      <c r="R34" s="50">
        <f t="shared" si="2"/>
        <v>0</v>
      </c>
      <c r="S34" s="50">
        <f t="shared" si="2"/>
        <v>0</v>
      </c>
      <c r="T34" s="50">
        <f t="shared" si="2"/>
        <v>0</v>
      </c>
      <c r="U34" s="50">
        <f t="shared" si="3"/>
        <v>0</v>
      </c>
      <c r="V34" s="19">
        <f t="shared" si="4"/>
        <v>7.2</v>
      </c>
      <c r="W34" s="32">
        <f t="shared" si="5"/>
        <v>-64.800000000000011</v>
      </c>
      <c r="X34" s="1">
        <v>25</v>
      </c>
      <c r="Y34" s="1">
        <v>26</v>
      </c>
      <c r="Z34" s="1">
        <v>27</v>
      </c>
      <c r="AA34" s="1">
        <v>28</v>
      </c>
      <c r="AB34" s="1">
        <v>29</v>
      </c>
      <c r="AC34" s="12">
        <v>30</v>
      </c>
      <c r="AD34" s="12">
        <v>31</v>
      </c>
    </row>
    <row r="35" spans="1:30" ht="11.25" customHeight="1">
      <c r="A35" s="65">
        <f t="shared" si="0"/>
        <v>4</v>
      </c>
      <c r="B35" s="66">
        <f t="shared" si="6"/>
        <v>46407</v>
      </c>
      <c r="C35" s="50"/>
      <c r="D35" s="50"/>
      <c r="E35" s="50"/>
      <c r="F35" s="50"/>
      <c r="G35" s="50"/>
      <c r="H35" s="50"/>
      <c r="I35" s="50"/>
      <c r="J35" s="50">
        <f t="shared" si="1"/>
        <v>0</v>
      </c>
      <c r="K35" s="50">
        <f t="shared" si="1"/>
        <v>7.12</v>
      </c>
      <c r="L35" s="67">
        <f t="shared" si="1"/>
        <v>-72.000000000000014</v>
      </c>
      <c r="M35" s="1"/>
      <c r="N35" s="50">
        <f t="shared" si="2"/>
        <v>0</v>
      </c>
      <c r="O35" s="50">
        <f t="shared" si="2"/>
        <v>0</v>
      </c>
      <c r="P35" s="50">
        <f t="shared" si="2"/>
        <v>0</v>
      </c>
      <c r="Q35" s="50">
        <f t="shared" si="2"/>
        <v>0</v>
      </c>
      <c r="R35" s="50">
        <f t="shared" si="2"/>
        <v>0</v>
      </c>
      <c r="S35" s="50">
        <f t="shared" si="2"/>
        <v>0</v>
      </c>
      <c r="T35" s="50">
        <f t="shared" si="2"/>
        <v>0</v>
      </c>
      <c r="U35" s="50">
        <f t="shared" si="3"/>
        <v>0</v>
      </c>
      <c r="V35" s="19">
        <f t="shared" si="4"/>
        <v>7.2</v>
      </c>
      <c r="W35" s="32">
        <f t="shared" si="5"/>
        <v>-72.000000000000014</v>
      </c>
    </row>
    <row r="36" spans="1:30" ht="11.25" customHeight="1">
      <c r="A36" s="65">
        <f t="shared" si="0"/>
        <v>5</v>
      </c>
      <c r="B36" s="66">
        <f t="shared" si="6"/>
        <v>46408</v>
      </c>
      <c r="C36" s="50"/>
      <c r="D36" s="50"/>
      <c r="E36" s="50"/>
      <c r="F36" s="50"/>
      <c r="G36" s="50"/>
      <c r="H36" s="50"/>
      <c r="I36" s="50"/>
      <c r="J36" s="50">
        <f t="shared" si="1"/>
        <v>0</v>
      </c>
      <c r="K36" s="50">
        <f t="shared" si="1"/>
        <v>7.12</v>
      </c>
      <c r="L36" s="67">
        <f t="shared" si="1"/>
        <v>-79.12</v>
      </c>
      <c r="M36" s="1"/>
      <c r="N36" s="50">
        <f t="shared" si="2"/>
        <v>0</v>
      </c>
      <c r="O36" s="50">
        <f t="shared" si="2"/>
        <v>0</v>
      </c>
      <c r="P36" s="50">
        <f t="shared" si="2"/>
        <v>0</v>
      </c>
      <c r="Q36" s="50">
        <f t="shared" si="2"/>
        <v>0</v>
      </c>
      <c r="R36" s="50">
        <f t="shared" si="2"/>
        <v>0</v>
      </c>
      <c r="S36" s="50">
        <f t="shared" si="2"/>
        <v>0</v>
      </c>
      <c r="T36" s="50">
        <f t="shared" si="2"/>
        <v>0</v>
      </c>
      <c r="U36" s="50">
        <f t="shared" si="3"/>
        <v>0</v>
      </c>
      <c r="V36" s="19">
        <f t="shared" si="4"/>
        <v>7.2</v>
      </c>
      <c r="W36" s="32">
        <f t="shared" si="5"/>
        <v>-79.200000000000017</v>
      </c>
    </row>
    <row r="37" spans="1:30" ht="11.25" customHeight="1">
      <c r="A37" s="65">
        <f t="shared" si="0"/>
        <v>6</v>
      </c>
      <c r="B37" s="66">
        <f t="shared" si="6"/>
        <v>46409</v>
      </c>
      <c r="C37" s="50"/>
      <c r="D37" s="50"/>
      <c r="E37" s="50"/>
      <c r="F37" s="50"/>
      <c r="G37" s="50"/>
      <c r="H37" s="50"/>
      <c r="I37" s="50"/>
      <c r="J37" s="50">
        <f t="shared" si="1"/>
        <v>0</v>
      </c>
      <c r="K37" s="50">
        <f t="shared" si="1"/>
        <v>7.12</v>
      </c>
      <c r="L37" s="67">
        <f t="shared" si="1"/>
        <v>-86.240000000000009</v>
      </c>
      <c r="M37" s="1"/>
      <c r="N37" s="50">
        <f t="shared" si="2"/>
        <v>0</v>
      </c>
      <c r="O37" s="50">
        <f t="shared" si="2"/>
        <v>0</v>
      </c>
      <c r="P37" s="50">
        <f t="shared" si="2"/>
        <v>0</v>
      </c>
      <c r="Q37" s="50">
        <f t="shared" si="2"/>
        <v>0</v>
      </c>
      <c r="R37" s="50">
        <f t="shared" si="2"/>
        <v>0</v>
      </c>
      <c r="S37" s="50">
        <f t="shared" si="2"/>
        <v>0</v>
      </c>
      <c r="T37" s="50">
        <f t="shared" si="2"/>
        <v>0</v>
      </c>
      <c r="U37" s="50">
        <f t="shared" si="3"/>
        <v>0</v>
      </c>
      <c r="V37" s="19">
        <f t="shared" si="4"/>
        <v>7.2</v>
      </c>
      <c r="W37" s="32">
        <f t="shared" si="5"/>
        <v>-86.40000000000002</v>
      </c>
    </row>
    <row r="38" spans="1:30" ht="11.25" customHeight="1">
      <c r="A38" s="65">
        <f t="shared" si="0"/>
        <v>7</v>
      </c>
      <c r="B38" s="66">
        <f t="shared" si="6"/>
        <v>46410</v>
      </c>
      <c r="C38" s="50"/>
      <c r="D38" s="50"/>
      <c r="E38" s="50"/>
      <c r="F38" s="50"/>
      <c r="G38" s="50"/>
      <c r="H38" s="50"/>
      <c r="I38" s="50"/>
      <c r="J38" s="50">
        <f t="shared" si="1"/>
        <v>0</v>
      </c>
      <c r="K38" s="50">
        <f t="shared" si="1"/>
        <v>7.12</v>
      </c>
      <c r="L38" s="67">
        <f t="shared" si="1"/>
        <v>-86.240000000000009</v>
      </c>
      <c r="M38" s="1"/>
      <c r="N38" s="50">
        <f t="shared" si="2"/>
        <v>0</v>
      </c>
      <c r="O38" s="50">
        <f t="shared" si="2"/>
        <v>0</v>
      </c>
      <c r="P38" s="50">
        <f t="shared" si="2"/>
        <v>0</v>
      </c>
      <c r="Q38" s="50">
        <f t="shared" si="2"/>
        <v>0</v>
      </c>
      <c r="R38" s="50">
        <f t="shared" si="2"/>
        <v>0</v>
      </c>
      <c r="S38" s="50">
        <f t="shared" si="2"/>
        <v>0</v>
      </c>
      <c r="T38" s="50">
        <f t="shared" si="2"/>
        <v>0</v>
      </c>
      <c r="U38" s="50">
        <f t="shared" si="3"/>
        <v>0</v>
      </c>
      <c r="V38" s="19">
        <f t="shared" si="4"/>
        <v>7.2</v>
      </c>
      <c r="W38" s="32">
        <f t="shared" si="5"/>
        <v>-86.40000000000002</v>
      </c>
    </row>
    <row r="39" spans="1:30" ht="11.25" customHeight="1">
      <c r="A39" s="65">
        <f t="shared" si="0"/>
        <v>1</v>
      </c>
      <c r="B39" s="66">
        <f t="shared" si="6"/>
        <v>46411</v>
      </c>
      <c r="C39" s="50"/>
      <c r="D39" s="50"/>
      <c r="E39" s="50"/>
      <c r="F39" s="50"/>
      <c r="G39" s="50"/>
      <c r="H39" s="50"/>
      <c r="I39" s="50"/>
      <c r="J39" s="50">
        <f t="shared" si="1"/>
        <v>0</v>
      </c>
      <c r="K39" s="50">
        <f t="shared" si="1"/>
        <v>7.12</v>
      </c>
      <c r="L39" s="67">
        <f t="shared" si="1"/>
        <v>-86.240000000000009</v>
      </c>
      <c r="M39" s="1"/>
      <c r="N39" s="50">
        <f t="shared" si="2"/>
        <v>0</v>
      </c>
      <c r="O39" s="50">
        <f t="shared" si="2"/>
        <v>0</v>
      </c>
      <c r="P39" s="50">
        <f t="shared" si="2"/>
        <v>0</v>
      </c>
      <c r="Q39" s="50">
        <f t="shared" si="2"/>
        <v>0</v>
      </c>
      <c r="R39" s="50">
        <f t="shared" si="2"/>
        <v>0</v>
      </c>
      <c r="S39" s="50">
        <f t="shared" si="2"/>
        <v>0</v>
      </c>
      <c r="T39" s="50">
        <f t="shared" si="2"/>
        <v>0</v>
      </c>
      <c r="U39" s="50">
        <f t="shared" si="3"/>
        <v>0</v>
      </c>
      <c r="V39" s="19">
        <f t="shared" si="4"/>
        <v>7.2</v>
      </c>
      <c r="W39" s="32">
        <f t="shared" si="5"/>
        <v>-86.40000000000002</v>
      </c>
    </row>
    <row r="40" spans="1:30" ht="11.25" customHeight="1">
      <c r="A40" s="65">
        <f t="shared" si="0"/>
        <v>2</v>
      </c>
      <c r="B40" s="66">
        <f t="shared" si="6"/>
        <v>46412</v>
      </c>
      <c r="C40" s="50"/>
      <c r="D40" s="50"/>
      <c r="E40" s="50"/>
      <c r="F40" s="50"/>
      <c r="G40" s="50"/>
      <c r="H40" s="50"/>
      <c r="I40" s="50"/>
      <c r="J40" s="50">
        <f t="shared" si="1"/>
        <v>0</v>
      </c>
      <c r="K40" s="50">
        <f t="shared" si="1"/>
        <v>7.12</v>
      </c>
      <c r="L40" s="67">
        <f t="shared" si="1"/>
        <v>-93.360000000000014</v>
      </c>
      <c r="M40" s="1"/>
      <c r="N40" s="50">
        <f t="shared" si="2"/>
        <v>0</v>
      </c>
      <c r="O40" s="50">
        <f t="shared" si="2"/>
        <v>0</v>
      </c>
      <c r="P40" s="50">
        <f t="shared" si="2"/>
        <v>0</v>
      </c>
      <c r="Q40" s="50">
        <f t="shared" si="2"/>
        <v>0</v>
      </c>
      <c r="R40" s="50">
        <f t="shared" si="2"/>
        <v>0</v>
      </c>
      <c r="S40" s="50">
        <f t="shared" si="2"/>
        <v>0</v>
      </c>
      <c r="T40" s="50">
        <f t="shared" si="2"/>
        <v>0</v>
      </c>
      <c r="U40" s="50">
        <f t="shared" si="3"/>
        <v>0</v>
      </c>
      <c r="V40" s="19">
        <f t="shared" si="4"/>
        <v>7.2</v>
      </c>
      <c r="W40" s="32">
        <f t="shared" si="5"/>
        <v>-93.600000000000023</v>
      </c>
    </row>
    <row r="41" spans="1:30" ht="11.25" customHeight="1">
      <c r="A41" s="65">
        <f t="shared" si="0"/>
        <v>3</v>
      </c>
      <c r="B41" s="66">
        <f t="shared" si="6"/>
        <v>46413</v>
      </c>
      <c r="C41" s="50"/>
      <c r="D41" s="50"/>
      <c r="E41" s="50"/>
      <c r="F41" s="50"/>
      <c r="G41" s="50"/>
      <c r="H41" s="50"/>
      <c r="I41" s="50"/>
      <c r="J41" s="50">
        <f t="shared" si="1"/>
        <v>0</v>
      </c>
      <c r="K41" s="50">
        <f t="shared" si="1"/>
        <v>7.12</v>
      </c>
      <c r="L41" s="67">
        <f t="shared" si="1"/>
        <v>-100.48000000000002</v>
      </c>
      <c r="M41" s="1"/>
      <c r="N41" s="50">
        <f t="shared" si="2"/>
        <v>0</v>
      </c>
      <c r="O41" s="50">
        <f t="shared" si="2"/>
        <v>0</v>
      </c>
      <c r="P41" s="50">
        <f t="shared" si="2"/>
        <v>0</v>
      </c>
      <c r="Q41" s="50">
        <f t="shared" si="2"/>
        <v>0</v>
      </c>
      <c r="R41" s="50">
        <f t="shared" si="2"/>
        <v>0</v>
      </c>
      <c r="S41" s="50">
        <f t="shared" si="2"/>
        <v>0</v>
      </c>
      <c r="T41" s="50">
        <f t="shared" si="2"/>
        <v>0</v>
      </c>
      <c r="U41" s="50">
        <f t="shared" si="3"/>
        <v>0</v>
      </c>
      <c r="V41" s="19">
        <f t="shared" si="4"/>
        <v>7.2</v>
      </c>
      <c r="W41" s="32">
        <f t="shared" si="5"/>
        <v>-100.80000000000003</v>
      </c>
    </row>
    <row r="42" spans="1:30" ht="11.25" customHeight="1">
      <c r="A42" s="65">
        <f t="shared" si="0"/>
        <v>4</v>
      </c>
      <c r="B42" s="66">
        <f t="shared" si="6"/>
        <v>46414</v>
      </c>
      <c r="C42" s="50"/>
      <c r="D42" s="50"/>
      <c r="E42" s="50"/>
      <c r="F42" s="50"/>
      <c r="G42" s="50"/>
      <c r="H42" s="50"/>
      <c r="I42" s="50"/>
      <c r="J42" s="50">
        <f t="shared" si="1"/>
        <v>0</v>
      </c>
      <c r="K42" s="50">
        <f t="shared" si="1"/>
        <v>7.12</v>
      </c>
      <c r="L42" s="67">
        <f t="shared" si="1"/>
        <v>-108.00000000000001</v>
      </c>
      <c r="M42" s="1"/>
      <c r="N42" s="50">
        <f t="shared" si="2"/>
        <v>0</v>
      </c>
      <c r="O42" s="50">
        <f t="shared" si="2"/>
        <v>0</v>
      </c>
      <c r="P42" s="50">
        <f t="shared" si="2"/>
        <v>0</v>
      </c>
      <c r="Q42" s="50">
        <f t="shared" si="2"/>
        <v>0</v>
      </c>
      <c r="R42" s="50">
        <f t="shared" si="2"/>
        <v>0</v>
      </c>
      <c r="S42" s="50">
        <f t="shared" si="2"/>
        <v>0</v>
      </c>
      <c r="T42" s="50">
        <f t="shared" si="2"/>
        <v>0</v>
      </c>
      <c r="U42" s="50">
        <f t="shared" si="3"/>
        <v>0</v>
      </c>
      <c r="V42" s="19">
        <f t="shared" si="4"/>
        <v>7.2</v>
      </c>
      <c r="W42" s="32">
        <f t="shared" si="5"/>
        <v>-108.00000000000003</v>
      </c>
    </row>
    <row r="43" spans="1:30" ht="11.25" customHeight="1">
      <c r="A43" s="65">
        <f t="shared" si="0"/>
        <v>5</v>
      </c>
      <c r="B43" s="66">
        <f t="shared" si="6"/>
        <v>46415</v>
      </c>
      <c r="C43" s="50"/>
      <c r="D43" s="50"/>
      <c r="E43" s="50"/>
      <c r="F43" s="50"/>
      <c r="G43" s="50"/>
      <c r="H43" s="50"/>
      <c r="I43" s="50"/>
      <c r="J43" s="50">
        <f t="shared" si="1"/>
        <v>0</v>
      </c>
      <c r="K43" s="50">
        <f t="shared" si="1"/>
        <v>7.12</v>
      </c>
      <c r="L43" s="67">
        <f t="shared" si="1"/>
        <v>-115.12000000000002</v>
      </c>
      <c r="M43" s="1"/>
      <c r="N43" s="50">
        <f t="shared" si="2"/>
        <v>0</v>
      </c>
      <c r="O43" s="50">
        <f t="shared" si="2"/>
        <v>0</v>
      </c>
      <c r="P43" s="50">
        <f t="shared" si="2"/>
        <v>0</v>
      </c>
      <c r="Q43" s="50">
        <f t="shared" si="2"/>
        <v>0</v>
      </c>
      <c r="R43" s="50">
        <f t="shared" si="2"/>
        <v>0</v>
      </c>
      <c r="S43" s="50">
        <f t="shared" si="2"/>
        <v>0</v>
      </c>
      <c r="T43" s="50">
        <f t="shared" si="2"/>
        <v>0</v>
      </c>
      <c r="U43" s="50">
        <f t="shared" si="3"/>
        <v>0</v>
      </c>
      <c r="V43" s="19">
        <f t="shared" si="4"/>
        <v>7.2</v>
      </c>
      <c r="W43" s="32">
        <f t="shared" si="5"/>
        <v>-115.20000000000003</v>
      </c>
    </row>
    <row r="44" spans="1:30" ht="11.25" customHeight="1">
      <c r="A44" s="65">
        <f t="shared" si="0"/>
        <v>6</v>
      </c>
      <c r="B44" s="66">
        <f t="shared" si="6"/>
        <v>46416</v>
      </c>
      <c r="C44" s="50"/>
      <c r="D44" s="50"/>
      <c r="E44" s="50"/>
      <c r="F44" s="50"/>
      <c r="G44" s="50"/>
      <c r="H44" s="50"/>
      <c r="I44" s="50"/>
      <c r="J44" s="50">
        <f t="shared" si="1"/>
        <v>0</v>
      </c>
      <c r="K44" s="50">
        <f t="shared" si="1"/>
        <v>7.12</v>
      </c>
      <c r="L44" s="67">
        <f t="shared" si="1"/>
        <v>-122.24000000000002</v>
      </c>
      <c r="M44" s="1"/>
      <c r="N44" s="50">
        <f t="shared" si="2"/>
        <v>0</v>
      </c>
      <c r="O44" s="50">
        <f t="shared" si="2"/>
        <v>0</v>
      </c>
      <c r="P44" s="50">
        <f t="shared" si="2"/>
        <v>0</v>
      </c>
      <c r="Q44" s="50">
        <f t="shared" si="2"/>
        <v>0</v>
      </c>
      <c r="R44" s="50">
        <f t="shared" si="2"/>
        <v>0</v>
      </c>
      <c r="S44" s="50">
        <f t="shared" si="2"/>
        <v>0</v>
      </c>
      <c r="T44" s="50">
        <f t="shared" si="2"/>
        <v>0</v>
      </c>
      <c r="U44" s="50">
        <f t="shared" si="3"/>
        <v>0</v>
      </c>
      <c r="V44" s="19">
        <f t="shared" si="4"/>
        <v>7.2</v>
      </c>
      <c r="W44" s="32">
        <f t="shared" si="5"/>
        <v>-122.40000000000003</v>
      </c>
    </row>
    <row r="45" spans="1:30" ht="11.25" customHeight="1">
      <c r="A45" s="65">
        <f t="shared" si="0"/>
        <v>7</v>
      </c>
      <c r="B45" s="66">
        <f t="shared" si="6"/>
        <v>46417</v>
      </c>
      <c r="C45" s="50"/>
      <c r="D45" s="50"/>
      <c r="E45" s="50"/>
      <c r="F45" s="50"/>
      <c r="G45" s="50"/>
      <c r="H45" s="50"/>
      <c r="I45" s="50"/>
      <c r="J45" s="50">
        <f t="shared" si="1"/>
        <v>0</v>
      </c>
      <c r="K45" s="50">
        <f t="shared" si="1"/>
        <v>7.12</v>
      </c>
      <c r="L45" s="67">
        <f t="shared" si="1"/>
        <v>-122.24000000000002</v>
      </c>
      <c r="M45" s="1"/>
      <c r="N45" s="50">
        <f t="shared" si="2"/>
        <v>0</v>
      </c>
      <c r="O45" s="50">
        <f t="shared" si="2"/>
        <v>0</v>
      </c>
      <c r="P45" s="50">
        <f t="shared" si="2"/>
        <v>0</v>
      </c>
      <c r="Q45" s="50">
        <f t="shared" si="2"/>
        <v>0</v>
      </c>
      <c r="R45" s="50">
        <f t="shared" si="2"/>
        <v>0</v>
      </c>
      <c r="S45" s="50">
        <f t="shared" si="2"/>
        <v>0</v>
      </c>
      <c r="T45" s="50">
        <f t="shared" si="2"/>
        <v>0</v>
      </c>
      <c r="U45" s="50">
        <f t="shared" si="3"/>
        <v>0</v>
      </c>
      <c r="V45" s="19">
        <f t="shared" si="4"/>
        <v>7.2</v>
      </c>
      <c r="W45" s="32">
        <f t="shared" si="5"/>
        <v>-122.40000000000003</v>
      </c>
    </row>
    <row r="46" spans="1:30" ht="11.25" customHeight="1">
      <c r="A46" s="65">
        <f t="shared" si="0"/>
        <v>1</v>
      </c>
      <c r="B46" s="66">
        <f t="shared" si="6"/>
        <v>46418</v>
      </c>
      <c r="C46" s="50"/>
      <c r="D46" s="50"/>
      <c r="E46" s="50"/>
      <c r="F46" s="50"/>
      <c r="G46" s="50"/>
      <c r="H46" s="50"/>
      <c r="I46" s="50"/>
      <c r="J46" s="50">
        <f t="shared" si="1"/>
        <v>0</v>
      </c>
      <c r="K46" s="50">
        <f t="shared" si="1"/>
        <v>7.12</v>
      </c>
      <c r="L46" s="67">
        <f t="shared" si="1"/>
        <v>-122.24000000000002</v>
      </c>
      <c r="M46" s="1"/>
      <c r="N46" s="50">
        <f t="shared" si="2"/>
        <v>0</v>
      </c>
      <c r="O46" s="50">
        <f t="shared" si="2"/>
        <v>0</v>
      </c>
      <c r="P46" s="50">
        <f t="shared" si="2"/>
        <v>0</v>
      </c>
      <c r="Q46" s="50">
        <f t="shared" si="2"/>
        <v>0</v>
      </c>
      <c r="R46" s="50">
        <f t="shared" si="2"/>
        <v>0</v>
      </c>
      <c r="S46" s="50">
        <f t="shared" si="2"/>
        <v>0</v>
      </c>
      <c r="T46" s="50">
        <f t="shared" si="2"/>
        <v>0</v>
      </c>
      <c r="U46" s="50">
        <f t="shared" si="3"/>
        <v>0</v>
      </c>
      <c r="V46" s="19">
        <f t="shared" si="4"/>
        <v>7.2</v>
      </c>
      <c r="W46" s="32">
        <f t="shared" si="5"/>
        <v>-122.40000000000003</v>
      </c>
    </row>
    <row r="47" spans="1:30" ht="11.25" customHeight="1" thickBot="1">
      <c r="X47" t="s">
        <v>62</v>
      </c>
    </row>
    <row r="48" spans="1:30" ht="11.25" customHeight="1" thickBot="1">
      <c r="A48" s="5" t="s">
        <v>58</v>
      </c>
      <c r="C48" s="38">
        <f>L46</f>
        <v>-122.24000000000002</v>
      </c>
      <c r="E48" t="s">
        <v>59</v>
      </c>
      <c r="I48" s="20">
        <f>(U9/12)/((F9*4.35)+C48)</f>
        <v>0</v>
      </c>
      <c r="J48" s="39" t="s">
        <v>60</v>
      </c>
      <c r="K48" s="40" t="e">
        <f>I48/U10</f>
        <v>#DIV/0!</v>
      </c>
      <c r="L48" t="s">
        <v>61</v>
      </c>
      <c r="U48" s="42">
        <f>C48*U10</f>
        <v>0</v>
      </c>
    </row>
    <row r="49" spans="1:30" ht="11.25" customHeight="1">
      <c r="C49" s="20"/>
      <c r="D49" s="39"/>
      <c r="E49" s="40"/>
      <c r="J49" s="41"/>
      <c r="X49" s="14"/>
      <c r="Y49" s="14"/>
      <c r="Z49" s="14"/>
      <c r="AA49" s="14"/>
      <c r="AB49" s="14"/>
      <c r="AC49" s="14"/>
      <c r="AD49" s="14"/>
    </row>
    <row r="50" spans="1:30" ht="11.25" customHeight="1">
      <c r="A50" s="14" t="s">
        <v>1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  <row r="51" spans="1:30" ht="11.25" customHeight="1">
      <c r="A51" s="14" t="s">
        <v>116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</row>
    <row r="52" spans="1:30">
      <c r="A52" s="14" t="s">
        <v>117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</sheetData>
  <mergeCells count="3">
    <mergeCell ref="C14:D14"/>
    <mergeCell ref="E14:F14"/>
    <mergeCell ref="G14:H14"/>
  </mergeCells>
  <conditionalFormatting sqref="M16">
    <cfRule type="expression" dxfId="3" priority="55" stopIfTrue="1">
      <formula>IF(($A17=7),TRUE,FALSE)</formula>
    </cfRule>
    <cfRule type="expression" dxfId="2" priority="56" stopIfTrue="1">
      <formula>IF(($A17=1),TRUE,FALSE)</formula>
    </cfRule>
  </conditionalFormatting>
  <conditionalFormatting sqref="N16:U18 A16:K46 M18 M19:U46">
    <cfRule type="expression" dxfId="1" priority="1" stopIfTrue="1">
      <formula>IF(($A16=7),TRUE,FALSE)</formula>
    </cfRule>
    <cfRule type="expression" dxfId="0" priority="2" stopIfTrue="1">
      <formula>IF(($A16=1),TRUE,FALSE)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6"/>
  </sheetPr>
  <dimension ref="A1:AD51"/>
  <sheetViews>
    <sheetView zoomScaleNormal="100" workbookViewId="0"/>
  </sheetViews>
  <sheetFormatPr defaultRowHeight="12.6"/>
  <cols>
    <col min="1" max="1" width="10.7109375" customWidth="1"/>
    <col min="2" max="2" width="9.7109375" customWidth="1"/>
    <col min="3" max="8" width="7" customWidth="1"/>
    <col min="9" max="9" width="12" customWidth="1"/>
    <col min="10" max="10" width="12.28515625" customWidth="1"/>
    <col min="11" max="12" width="12.140625" customWidth="1"/>
    <col min="13" max="13" width="27.140625" customWidth="1"/>
    <col min="14" max="20" width="7" hidden="1" customWidth="1"/>
    <col min="21" max="21" width="8.5703125" customWidth="1"/>
    <col min="22" max="22" width="7" hidden="1" customWidth="1"/>
    <col min="23" max="23" width="7.85546875" hidden="1" customWidth="1"/>
    <col min="24" max="30" width="4.140625" customWidth="1"/>
  </cols>
  <sheetData>
    <row r="1" spans="1:30" ht="18.75" customHeight="1">
      <c r="A1" s="13" t="s">
        <v>0</v>
      </c>
    </row>
    <row r="2" spans="1:30" ht="11.25" customHeight="1"/>
    <row r="3" spans="1:30" ht="11.25" customHeight="1">
      <c r="A3" s="14" t="s">
        <v>1</v>
      </c>
      <c r="B3" s="14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 t="s">
        <v>64</v>
      </c>
      <c r="V3" s="14"/>
      <c r="W3" s="14"/>
      <c r="X3" s="14"/>
      <c r="Y3" s="14"/>
      <c r="Z3" s="14"/>
      <c r="AA3" s="14"/>
      <c r="AB3" s="14"/>
      <c r="AC3" s="14"/>
      <c r="AD3" s="14"/>
    </row>
    <row r="4" spans="1:30" ht="11.25" customHeight="1">
      <c r="A4" s="14"/>
      <c r="B4" s="14" t="s">
        <v>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 t="s">
        <v>65</v>
      </c>
      <c r="V4" s="14"/>
      <c r="W4" s="14"/>
      <c r="X4" s="14"/>
      <c r="Y4" s="14"/>
      <c r="Z4" s="14"/>
      <c r="AA4" s="14"/>
      <c r="AB4" s="14"/>
      <c r="AC4" s="14"/>
      <c r="AD4" s="14"/>
    </row>
    <row r="5" spans="1:30" ht="11.25" customHeight="1">
      <c r="A5" s="14"/>
      <c r="B5" s="14" t="s">
        <v>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 t="s">
        <v>66</v>
      </c>
      <c r="V5" s="14"/>
      <c r="W5" s="14"/>
      <c r="X5" s="14"/>
      <c r="Y5" s="14"/>
      <c r="Z5" s="14"/>
      <c r="AA5" s="14"/>
      <c r="AB5" s="14"/>
      <c r="AC5" s="14"/>
      <c r="AD5" s="14"/>
    </row>
    <row r="6" spans="1:30" ht="11.25" customHeight="1">
      <c r="A6" s="14"/>
      <c r="B6" s="14" t="s">
        <v>67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 t="s">
        <v>68</v>
      </c>
      <c r="V6" s="14"/>
      <c r="W6" s="14"/>
      <c r="X6" s="14"/>
      <c r="Y6" s="14"/>
      <c r="Z6" s="14"/>
      <c r="AA6" s="14"/>
      <c r="AB6" s="14"/>
      <c r="AC6" s="14"/>
      <c r="AD6" s="14"/>
    </row>
    <row r="7" spans="1:30" ht="11.25" customHeight="1">
      <c r="A7" s="14"/>
      <c r="B7" s="14" t="s">
        <v>9</v>
      </c>
      <c r="C7" s="14"/>
      <c r="D7" s="14"/>
      <c r="E7" s="14"/>
      <c r="F7" s="14"/>
      <c r="G7" s="14"/>
      <c r="H7" s="14"/>
      <c r="I7" s="14"/>
      <c r="J7" s="15" t="s">
        <v>10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 t="s">
        <v>69</v>
      </c>
      <c r="V7" s="14"/>
      <c r="W7" s="14"/>
      <c r="X7" s="14"/>
      <c r="Y7" s="14"/>
      <c r="Z7" s="14"/>
      <c r="AA7" s="14"/>
      <c r="AB7" s="14"/>
      <c r="AC7" s="14"/>
      <c r="AD7" s="14"/>
    </row>
    <row r="8" spans="1:30" ht="11.25" customHeight="1">
      <c r="J8" s="16" t="s">
        <v>10</v>
      </c>
    </row>
    <row r="9" spans="1:30" ht="11.25" customHeight="1">
      <c r="A9" t="s">
        <v>12</v>
      </c>
      <c r="F9" s="7"/>
      <c r="J9" s="16" t="s">
        <v>10</v>
      </c>
      <c r="M9" t="s">
        <v>13</v>
      </c>
      <c r="N9" s="17"/>
      <c r="U9" s="18"/>
    </row>
    <row r="10" spans="1:30" ht="11.25" customHeight="1">
      <c r="A10" t="s">
        <v>15</v>
      </c>
      <c r="F10" s="19">
        <f>(N10-TRUNC(N10,0))*0.6+TRUNC(N10)</f>
        <v>0</v>
      </c>
      <c r="H10" s="19"/>
      <c r="J10" s="16" t="s">
        <v>10</v>
      </c>
      <c r="M10" t="s">
        <v>16</v>
      </c>
      <c r="N10" s="19">
        <f>F9/5</f>
        <v>0</v>
      </c>
      <c r="U10" s="20" t="e">
        <f>U9/(F9*52.18)</f>
        <v>#DIV/0!</v>
      </c>
    </row>
    <row r="11" spans="1:30" ht="11.25" customHeight="1">
      <c r="J11" s="16" t="s">
        <v>10</v>
      </c>
    </row>
    <row r="12" spans="1:30" ht="11.25" customHeight="1">
      <c r="A12" s="21" t="s">
        <v>18</v>
      </c>
      <c r="B12" s="22">
        <v>45992</v>
      </c>
      <c r="C12" s="14"/>
      <c r="D12" s="14"/>
      <c r="E12" s="14"/>
      <c r="F12" s="23"/>
      <c r="G12" s="14"/>
      <c r="H12" s="23"/>
      <c r="I12" s="24" t="s">
        <v>19</v>
      </c>
      <c r="J12" s="25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 t="s">
        <v>20</v>
      </c>
      <c r="V12" s="14"/>
      <c r="W12" s="14"/>
      <c r="X12" s="14"/>
      <c r="Y12" s="14"/>
      <c r="Z12" s="14"/>
      <c r="AA12" s="14"/>
      <c r="AB12" s="14"/>
      <c r="AC12" s="14"/>
      <c r="AD12" s="14"/>
    </row>
    <row r="13" spans="1:30" ht="11.25" customHeight="1">
      <c r="A13" s="14"/>
      <c r="B13" s="14"/>
      <c r="C13" s="14"/>
      <c r="D13" s="14"/>
      <c r="E13" s="14"/>
      <c r="F13" s="14"/>
      <c r="G13" s="14"/>
      <c r="H13" s="14"/>
      <c r="I13" s="15"/>
      <c r="J13" s="14"/>
      <c r="K13" s="15" t="s">
        <v>21</v>
      </c>
      <c r="L13" s="15" t="s">
        <v>22</v>
      </c>
      <c r="M13" s="14"/>
      <c r="N13" s="14"/>
      <c r="O13" s="14"/>
      <c r="P13" s="14"/>
      <c r="Q13" s="14"/>
      <c r="R13" s="14"/>
      <c r="S13" s="14"/>
      <c r="T13" s="14"/>
      <c r="U13" s="14" t="s">
        <v>23</v>
      </c>
      <c r="V13" s="14"/>
      <c r="W13" s="14"/>
      <c r="X13" s="14"/>
      <c r="Y13" s="14"/>
      <c r="Z13" s="14"/>
      <c r="AA13" s="14"/>
      <c r="AB13" s="14"/>
      <c r="AC13" s="14"/>
      <c r="AD13" s="14"/>
    </row>
    <row r="14" spans="1:30" ht="11.25" customHeight="1">
      <c r="A14" s="14"/>
      <c r="B14" s="14"/>
      <c r="C14" s="80" t="s">
        <v>24</v>
      </c>
      <c r="D14" s="80"/>
      <c r="E14" s="80" t="s">
        <v>25</v>
      </c>
      <c r="F14" s="80"/>
      <c r="G14" s="80" t="s">
        <v>26</v>
      </c>
      <c r="H14" s="80"/>
      <c r="I14" s="15" t="s">
        <v>27</v>
      </c>
      <c r="J14" s="15" t="s">
        <v>28</v>
      </c>
      <c r="K14" s="15" t="s">
        <v>29</v>
      </c>
      <c r="L14" s="15" t="s">
        <v>30</v>
      </c>
      <c r="M14" s="14"/>
      <c r="N14" s="14"/>
      <c r="O14" s="14"/>
      <c r="P14" s="14"/>
      <c r="Q14" s="14"/>
      <c r="R14" s="14"/>
      <c r="S14" s="14"/>
      <c r="T14" s="14"/>
      <c r="U14" s="14" t="s">
        <v>31</v>
      </c>
      <c r="V14" s="14"/>
      <c r="W14" s="14"/>
      <c r="X14" s="14"/>
      <c r="Y14" s="14"/>
      <c r="Z14" s="14"/>
      <c r="AA14" s="14"/>
      <c r="AB14" s="14"/>
      <c r="AC14" s="14"/>
      <c r="AD14" s="14"/>
    </row>
    <row r="15" spans="1:30" ht="11.25" customHeight="1">
      <c r="A15" s="26" t="s">
        <v>32</v>
      </c>
      <c r="B15" s="26" t="s">
        <v>33</v>
      </c>
      <c r="C15" s="27" t="s">
        <v>34</v>
      </c>
      <c r="D15" s="27" t="s">
        <v>35</v>
      </c>
      <c r="E15" s="27" t="s">
        <v>34</v>
      </c>
      <c r="F15" s="27" t="s">
        <v>35</v>
      </c>
      <c r="G15" s="27" t="s">
        <v>34</v>
      </c>
      <c r="H15" s="27" t="s">
        <v>35</v>
      </c>
      <c r="I15" s="27" t="s">
        <v>36</v>
      </c>
      <c r="J15" s="27" t="s">
        <v>29</v>
      </c>
      <c r="K15" s="27" t="s">
        <v>37</v>
      </c>
      <c r="L15" s="27" t="s">
        <v>38</v>
      </c>
      <c r="M15" s="26" t="s">
        <v>39</v>
      </c>
      <c r="N15" s="26"/>
      <c r="O15" s="26"/>
      <c r="P15" s="26"/>
      <c r="Q15" s="26"/>
      <c r="R15" s="26"/>
      <c r="S15" s="26"/>
      <c r="T15" s="26"/>
      <c r="U15" s="26" t="s">
        <v>40</v>
      </c>
      <c r="V15" s="28">
        <f>0</f>
        <v>0</v>
      </c>
      <c r="W15" s="28">
        <f>(J12-TRUNC(J12,0))/0.6+TRUNC(J12)</f>
        <v>0</v>
      </c>
      <c r="X15" s="26"/>
      <c r="Y15" s="26"/>
      <c r="Z15" s="26"/>
      <c r="AA15" s="26"/>
      <c r="AB15" s="26"/>
      <c r="AC15" s="26"/>
      <c r="AD15" s="26"/>
    </row>
    <row r="16" spans="1:30" ht="11.25" customHeight="1">
      <c r="A16" s="65">
        <f>WEEKDAY(B16,1)</f>
        <v>2</v>
      </c>
      <c r="B16" s="66">
        <f>B12</f>
        <v>45992</v>
      </c>
      <c r="C16" s="50"/>
      <c r="D16" s="50"/>
      <c r="E16" s="50"/>
      <c r="F16" s="50"/>
      <c r="G16" s="50"/>
      <c r="H16" s="50"/>
      <c r="I16" s="50"/>
      <c r="J16" s="50">
        <f t="shared" ref="J16:L46" si="0">(U16-TRUNC(U16,0))*0.6+TRUNC(U16)</f>
        <v>0</v>
      </c>
      <c r="K16" s="50">
        <f t="shared" si="0"/>
        <v>0</v>
      </c>
      <c r="L16" s="67">
        <f t="shared" si="0"/>
        <v>0</v>
      </c>
      <c r="M16" s="1"/>
      <c r="N16" s="50">
        <f t="shared" ref="N16:T46" si="1">(C16-TRUNC(C16,0))/0.6+TRUNC(C16)</f>
        <v>0</v>
      </c>
      <c r="O16" s="50">
        <f t="shared" si="1"/>
        <v>0</v>
      </c>
      <c r="P16" s="50">
        <f t="shared" si="1"/>
        <v>0</v>
      </c>
      <c r="Q16" s="50">
        <f t="shared" si="1"/>
        <v>0</v>
      </c>
      <c r="R16" s="50">
        <f t="shared" si="1"/>
        <v>0</v>
      </c>
      <c r="S16" s="50">
        <f t="shared" si="1"/>
        <v>0</v>
      </c>
      <c r="T16" s="50">
        <f t="shared" si="1"/>
        <v>0</v>
      </c>
      <c r="U16" s="50">
        <f t="shared" ref="U16:U46" si="2">O16-N16+Q16-P16+S16-R16+T16</f>
        <v>0</v>
      </c>
      <c r="V16" s="19">
        <f t="shared" ref="V16:V46" si="3">V15+U16</f>
        <v>0</v>
      </c>
      <c r="W16" s="32">
        <f t="shared" ref="W16:W46" si="4">IF(OR(WEEKDAY(B16)=1,WEEKDAY(B16)=7),U16+W15,(U16-($F$9/5))+W15)</f>
        <v>0</v>
      </c>
      <c r="X16" s="69" t="s">
        <v>43</v>
      </c>
      <c r="Y16" s="70"/>
      <c r="Z16" s="70"/>
      <c r="AA16" s="70"/>
      <c r="AB16" s="70"/>
      <c r="AC16" s="70"/>
      <c r="AD16" s="71"/>
    </row>
    <row r="17" spans="1:30" ht="11.25" customHeight="1">
      <c r="A17" s="65">
        <f t="shared" ref="A17:A46" si="5">WEEKDAY(B17,1)</f>
        <v>3</v>
      </c>
      <c r="B17" s="66">
        <f t="shared" ref="B17:B46" si="6">B16+1</f>
        <v>45993</v>
      </c>
      <c r="C17" s="50"/>
      <c r="D17" s="50"/>
      <c r="E17" s="50"/>
      <c r="F17" s="50"/>
      <c r="G17" s="50"/>
      <c r="H17" s="50"/>
      <c r="I17" s="50"/>
      <c r="J17" s="50">
        <f t="shared" ref="J17" si="7">(U17-TRUNC(U17,0))*0.6+TRUNC(U17)</f>
        <v>0</v>
      </c>
      <c r="K17" s="50">
        <f t="shared" ref="K17" si="8">(V17-TRUNC(V17,0))*0.6+TRUNC(V17)</f>
        <v>0</v>
      </c>
      <c r="L17" s="67">
        <f t="shared" si="0"/>
        <v>0</v>
      </c>
      <c r="M17" s="1"/>
      <c r="N17" s="50">
        <f t="shared" si="1"/>
        <v>0</v>
      </c>
      <c r="O17" s="50">
        <f t="shared" si="1"/>
        <v>0</v>
      </c>
      <c r="P17" s="50">
        <f t="shared" si="1"/>
        <v>0</v>
      </c>
      <c r="Q17" s="50">
        <f t="shared" si="1"/>
        <v>0</v>
      </c>
      <c r="R17" s="50">
        <f t="shared" si="1"/>
        <v>0</v>
      </c>
      <c r="S17" s="50">
        <f t="shared" si="1"/>
        <v>0</v>
      </c>
      <c r="T17" s="50">
        <f t="shared" si="1"/>
        <v>0</v>
      </c>
      <c r="U17" s="50">
        <f t="shared" si="2"/>
        <v>0</v>
      </c>
      <c r="V17" s="19">
        <f t="shared" si="3"/>
        <v>0</v>
      </c>
      <c r="W17" s="32">
        <f t="shared" si="4"/>
        <v>0</v>
      </c>
      <c r="X17" s="72"/>
      <c r="Y17" s="37"/>
      <c r="Z17" s="37"/>
      <c r="AA17" s="37"/>
      <c r="AB17" s="37"/>
      <c r="AC17" s="37"/>
      <c r="AD17" s="73"/>
    </row>
    <row r="18" spans="1:30" ht="11.25" customHeight="1">
      <c r="A18" s="65">
        <f t="shared" si="5"/>
        <v>4</v>
      </c>
      <c r="B18" s="66">
        <f t="shared" si="6"/>
        <v>45994</v>
      </c>
      <c r="C18" s="50"/>
      <c r="D18" s="50"/>
      <c r="E18" s="50"/>
      <c r="F18" s="50"/>
      <c r="G18" s="50"/>
      <c r="H18" s="50"/>
      <c r="I18" s="50"/>
      <c r="J18" s="50">
        <f t="shared" si="0"/>
        <v>0</v>
      </c>
      <c r="K18" s="50">
        <f t="shared" si="0"/>
        <v>0</v>
      </c>
      <c r="L18" s="67">
        <f t="shared" si="0"/>
        <v>0</v>
      </c>
      <c r="M18" s="1"/>
      <c r="N18" s="50">
        <f t="shared" si="1"/>
        <v>0</v>
      </c>
      <c r="O18" s="50">
        <f t="shared" si="1"/>
        <v>0</v>
      </c>
      <c r="P18" s="50">
        <f t="shared" si="1"/>
        <v>0</v>
      </c>
      <c r="Q18" s="50">
        <f t="shared" si="1"/>
        <v>0</v>
      </c>
      <c r="R18" s="50">
        <f t="shared" si="1"/>
        <v>0</v>
      </c>
      <c r="S18" s="50">
        <f t="shared" si="1"/>
        <v>0</v>
      </c>
      <c r="T18" s="50">
        <f t="shared" si="1"/>
        <v>0</v>
      </c>
      <c r="U18" s="50">
        <f t="shared" si="2"/>
        <v>0</v>
      </c>
      <c r="V18" s="19">
        <f t="shared" si="3"/>
        <v>0</v>
      </c>
      <c r="W18" s="32">
        <f t="shared" si="4"/>
        <v>0</v>
      </c>
      <c r="X18" s="72"/>
      <c r="Y18" s="37"/>
      <c r="Z18" s="37"/>
      <c r="AA18" s="37"/>
      <c r="AB18" s="37"/>
      <c r="AC18" s="37"/>
      <c r="AD18" s="73"/>
    </row>
    <row r="19" spans="1:30" ht="11.25" customHeight="1">
      <c r="A19" s="65">
        <f t="shared" si="5"/>
        <v>5</v>
      </c>
      <c r="B19" s="66">
        <f t="shared" si="6"/>
        <v>45995</v>
      </c>
      <c r="C19" s="50"/>
      <c r="D19" s="50"/>
      <c r="E19" s="50"/>
      <c r="F19" s="50"/>
      <c r="G19" s="50"/>
      <c r="H19" s="50"/>
      <c r="I19" s="50"/>
      <c r="J19" s="50">
        <f t="shared" si="0"/>
        <v>0</v>
      </c>
      <c r="K19" s="50">
        <f t="shared" si="0"/>
        <v>0</v>
      </c>
      <c r="L19" s="67">
        <f t="shared" si="0"/>
        <v>0</v>
      </c>
      <c r="M19" s="1"/>
      <c r="N19" s="50">
        <f t="shared" si="1"/>
        <v>0</v>
      </c>
      <c r="O19" s="50">
        <f t="shared" si="1"/>
        <v>0</v>
      </c>
      <c r="P19" s="50">
        <f t="shared" si="1"/>
        <v>0</v>
      </c>
      <c r="Q19" s="50">
        <f t="shared" si="1"/>
        <v>0</v>
      </c>
      <c r="R19" s="50">
        <f t="shared" si="1"/>
        <v>0</v>
      </c>
      <c r="S19" s="50">
        <f t="shared" si="1"/>
        <v>0</v>
      </c>
      <c r="T19" s="50">
        <f t="shared" si="1"/>
        <v>0</v>
      </c>
      <c r="U19" s="50">
        <f t="shared" si="2"/>
        <v>0</v>
      </c>
      <c r="V19" s="19">
        <f t="shared" si="3"/>
        <v>0</v>
      </c>
      <c r="W19" s="32">
        <f t="shared" si="4"/>
        <v>0</v>
      </c>
      <c r="X19" s="72"/>
      <c r="Y19" s="37"/>
      <c r="Z19" s="37"/>
      <c r="AA19" s="37"/>
      <c r="AB19" s="37"/>
      <c r="AC19" s="37"/>
      <c r="AD19" s="73"/>
    </row>
    <row r="20" spans="1:30" ht="11.25" customHeight="1">
      <c r="A20" s="65">
        <f t="shared" si="5"/>
        <v>6</v>
      </c>
      <c r="B20" s="66">
        <f t="shared" si="6"/>
        <v>45996</v>
      </c>
      <c r="C20" s="50"/>
      <c r="D20" s="50"/>
      <c r="E20" s="50"/>
      <c r="F20" s="50"/>
      <c r="G20" s="50"/>
      <c r="H20" s="50"/>
      <c r="I20" s="50"/>
      <c r="J20" s="50">
        <f t="shared" si="0"/>
        <v>0</v>
      </c>
      <c r="K20" s="50">
        <f t="shared" si="0"/>
        <v>0</v>
      </c>
      <c r="L20" s="67">
        <f t="shared" si="0"/>
        <v>0</v>
      </c>
      <c r="M20" s="1"/>
      <c r="N20" s="50">
        <f t="shared" si="1"/>
        <v>0</v>
      </c>
      <c r="O20" s="50">
        <f t="shared" si="1"/>
        <v>0</v>
      </c>
      <c r="P20" s="50">
        <f t="shared" si="1"/>
        <v>0</v>
      </c>
      <c r="Q20" s="50">
        <f t="shared" si="1"/>
        <v>0</v>
      </c>
      <c r="R20" s="50">
        <f t="shared" si="1"/>
        <v>0</v>
      </c>
      <c r="S20" s="50">
        <f t="shared" si="1"/>
        <v>0</v>
      </c>
      <c r="T20" s="50">
        <f t="shared" si="1"/>
        <v>0</v>
      </c>
      <c r="U20" s="50">
        <f t="shared" si="2"/>
        <v>0</v>
      </c>
      <c r="V20" s="19">
        <f t="shared" si="3"/>
        <v>0</v>
      </c>
      <c r="W20" s="32">
        <f t="shared" si="4"/>
        <v>0</v>
      </c>
      <c r="X20" s="72"/>
      <c r="Y20" s="37"/>
      <c r="Z20" s="37"/>
      <c r="AA20" s="37"/>
      <c r="AB20" s="37"/>
      <c r="AC20" s="37"/>
      <c r="AD20" s="73"/>
    </row>
    <row r="21" spans="1:30" ht="11.25" customHeight="1">
      <c r="A21" s="65">
        <f t="shared" si="5"/>
        <v>7</v>
      </c>
      <c r="B21" s="66">
        <f t="shared" si="6"/>
        <v>45997</v>
      </c>
      <c r="C21" s="50"/>
      <c r="D21" s="50"/>
      <c r="E21" s="50"/>
      <c r="F21" s="50"/>
      <c r="G21" s="50"/>
      <c r="H21" s="50"/>
      <c r="I21" s="50"/>
      <c r="J21" s="50">
        <f t="shared" si="0"/>
        <v>0</v>
      </c>
      <c r="K21" s="50">
        <f t="shared" si="0"/>
        <v>0</v>
      </c>
      <c r="L21" s="67">
        <f t="shared" si="0"/>
        <v>0</v>
      </c>
      <c r="M21" s="1"/>
      <c r="N21" s="50">
        <f t="shared" si="1"/>
        <v>0</v>
      </c>
      <c r="O21" s="50">
        <f t="shared" si="1"/>
        <v>0</v>
      </c>
      <c r="P21" s="50">
        <f t="shared" si="1"/>
        <v>0</v>
      </c>
      <c r="Q21" s="50">
        <f t="shared" si="1"/>
        <v>0</v>
      </c>
      <c r="R21" s="50">
        <f t="shared" si="1"/>
        <v>0</v>
      </c>
      <c r="S21" s="50">
        <f t="shared" si="1"/>
        <v>0</v>
      </c>
      <c r="T21" s="50">
        <f t="shared" si="1"/>
        <v>0</v>
      </c>
      <c r="U21" s="50">
        <f t="shared" si="2"/>
        <v>0</v>
      </c>
      <c r="V21" s="19">
        <f t="shared" si="3"/>
        <v>0</v>
      </c>
      <c r="W21" s="32">
        <f t="shared" si="4"/>
        <v>0</v>
      </c>
      <c r="X21" s="72"/>
      <c r="Y21" s="37"/>
      <c r="Z21" s="37"/>
      <c r="AA21" s="37"/>
      <c r="AB21" s="37"/>
      <c r="AC21" s="37"/>
      <c r="AD21" s="73"/>
    </row>
    <row r="22" spans="1:30" ht="11.25" customHeight="1">
      <c r="A22" s="65">
        <f t="shared" si="5"/>
        <v>1</v>
      </c>
      <c r="B22" s="66">
        <f t="shared" si="6"/>
        <v>45998</v>
      </c>
      <c r="C22" s="50"/>
      <c r="D22" s="50"/>
      <c r="E22" s="50"/>
      <c r="F22" s="50"/>
      <c r="G22" s="50"/>
      <c r="H22" s="50"/>
      <c r="I22" s="50"/>
      <c r="J22" s="50">
        <f t="shared" si="0"/>
        <v>0</v>
      </c>
      <c r="K22" s="50">
        <f t="shared" si="0"/>
        <v>0</v>
      </c>
      <c r="L22" s="67">
        <f t="shared" si="0"/>
        <v>0</v>
      </c>
      <c r="M22" s="1"/>
      <c r="N22" s="50">
        <f t="shared" si="1"/>
        <v>0</v>
      </c>
      <c r="O22" s="50">
        <f t="shared" si="1"/>
        <v>0</v>
      </c>
      <c r="P22" s="50">
        <f t="shared" si="1"/>
        <v>0</v>
      </c>
      <c r="Q22" s="50">
        <f t="shared" si="1"/>
        <v>0</v>
      </c>
      <c r="R22" s="50">
        <f t="shared" si="1"/>
        <v>0</v>
      </c>
      <c r="S22" s="50">
        <f t="shared" si="1"/>
        <v>0</v>
      </c>
      <c r="T22" s="50">
        <f t="shared" si="1"/>
        <v>0</v>
      </c>
      <c r="U22" s="50">
        <f t="shared" si="2"/>
        <v>0</v>
      </c>
      <c r="V22" s="19">
        <f t="shared" si="3"/>
        <v>0</v>
      </c>
      <c r="W22" s="32">
        <f t="shared" si="4"/>
        <v>0</v>
      </c>
      <c r="X22" s="72"/>
      <c r="Y22" s="37"/>
      <c r="Z22" s="37"/>
      <c r="AA22" s="37"/>
      <c r="AB22" s="37"/>
      <c r="AC22" s="37"/>
      <c r="AD22" s="73"/>
    </row>
    <row r="23" spans="1:30" ht="11.25" customHeight="1">
      <c r="A23" s="65">
        <f t="shared" si="5"/>
        <v>2</v>
      </c>
      <c r="B23" s="66">
        <f t="shared" si="6"/>
        <v>45999</v>
      </c>
      <c r="C23" s="50"/>
      <c r="D23" s="50"/>
      <c r="E23" s="50"/>
      <c r="F23" s="50"/>
      <c r="G23" s="50"/>
      <c r="H23" s="50"/>
      <c r="I23" s="50"/>
      <c r="J23" s="50">
        <f t="shared" si="0"/>
        <v>0</v>
      </c>
      <c r="K23" s="50">
        <f t="shared" si="0"/>
        <v>0</v>
      </c>
      <c r="L23" s="67">
        <f t="shared" si="0"/>
        <v>0</v>
      </c>
      <c r="M23" s="1"/>
      <c r="N23" s="50">
        <f t="shared" si="1"/>
        <v>0</v>
      </c>
      <c r="O23" s="50">
        <f t="shared" si="1"/>
        <v>0</v>
      </c>
      <c r="P23" s="50">
        <f t="shared" si="1"/>
        <v>0</v>
      </c>
      <c r="Q23" s="50">
        <f t="shared" si="1"/>
        <v>0</v>
      </c>
      <c r="R23" s="50">
        <f t="shared" si="1"/>
        <v>0</v>
      </c>
      <c r="S23" s="50">
        <f t="shared" si="1"/>
        <v>0</v>
      </c>
      <c r="T23" s="50">
        <f t="shared" si="1"/>
        <v>0</v>
      </c>
      <c r="U23" s="50">
        <f t="shared" si="2"/>
        <v>0</v>
      </c>
      <c r="V23" s="19">
        <f t="shared" si="3"/>
        <v>0</v>
      </c>
      <c r="W23" s="32">
        <f t="shared" si="4"/>
        <v>0</v>
      </c>
      <c r="X23" s="72"/>
      <c r="Y23" s="37"/>
      <c r="Z23" s="37"/>
      <c r="AA23" s="37"/>
      <c r="AB23" s="37"/>
      <c r="AC23" s="37"/>
      <c r="AD23" s="73"/>
    </row>
    <row r="24" spans="1:30" ht="11.25" customHeight="1">
      <c r="A24" s="65">
        <f t="shared" si="5"/>
        <v>3</v>
      </c>
      <c r="B24" s="66">
        <f t="shared" si="6"/>
        <v>46000</v>
      </c>
      <c r="C24" s="50"/>
      <c r="D24" s="50"/>
      <c r="E24" s="50"/>
      <c r="F24" s="50"/>
      <c r="G24" s="50"/>
      <c r="H24" s="50"/>
      <c r="I24" s="50"/>
      <c r="J24" s="50">
        <f t="shared" si="0"/>
        <v>0</v>
      </c>
      <c r="K24" s="50">
        <f t="shared" si="0"/>
        <v>0</v>
      </c>
      <c r="L24" s="67">
        <f t="shared" si="0"/>
        <v>0</v>
      </c>
      <c r="M24" s="1"/>
      <c r="N24" s="50">
        <f t="shared" si="1"/>
        <v>0</v>
      </c>
      <c r="O24" s="50">
        <f t="shared" si="1"/>
        <v>0</v>
      </c>
      <c r="P24" s="50">
        <f t="shared" si="1"/>
        <v>0</v>
      </c>
      <c r="Q24" s="50">
        <f t="shared" si="1"/>
        <v>0</v>
      </c>
      <c r="R24" s="50">
        <f t="shared" si="1"/>
        <v>0</v>
      </c>
      <c r="S24" s="50">
        <f t="shared" si="1"/>
        <v>0</v>
      </c>
      <c r="T24" s="50">
        <f t="shared" si="1"/>
        <v>0</v>
      </c>
      <c r="U24" s="50">
        <f t="shared" si="2"/>
        <v>0</v>
      </c>
      <c r="V24" s="19">
        <f t="shared" si="3"/>
        <v>0</v>
      </c>
      <c r="W24" s="32">
        <f t="shared" si="4"/>
        <v>0</v>
      </c>
      <c r="X24" s="72"/>
      <c r="Y24" s="37"/>
      <c r="Z24" s="37"/>
      <c r="AA24" s="37"/>
      <c r="AB24" s="37"/>
      <c r="AC24" s="37"/>
      <c r="AD24" s="73"/>
    </row>
    <row r="25" spans="1:30" ht="11.25" customHeight="1">
      <c r="A25" s="65">
        <f t="shared" si="5"/>
        <v>4</v>
      </c>
      <c r="B25" s="66">
        <f t="shared" si="6"/>
        <v>46001</v>
      </c>
      <c r="C25" s="50"/>
      <c r="D25" s="50"/>
      <c r="E25" s="50"/>
      <c r="F25" s="50"/>
      <c r="G25" s="50"/>
      <c r="H25" s="50"/>
      <c r="I25" s="50"/>
      <c r="J25" s="50">
        <f t="shared" si="0"/>
        <v>0</v>
      </c>
      <c r="K25" s="50">
        <f t="shared" si="0"/>
        <v>0</v>
      </c>
      <c r="L25" s="67">
        <f t="shared" si="0"/>
        <v>0</v>
      </c>
      <c r="M25" s="1"/>
      <c r="N25" s="50">
        <f t="shared" si="1"/>
        <v>0</v>
      </c>
      <c r="O25" s="50">
        <f t="shared" si="1"/>
        <v>0</v>
      </c>
      <c r="P25" s="50">
        <f t="shared" si="1"/>
        <v>0</v>
      </c>
      <c r="Q25" s="50">
        <f t="shared" si="1"/>
        <v>0</v>
      </c>
      <c r="R25" s="50">
        <f t="shared" si="1"/>
        <v>0</v>
      </c>
      <c r="S25" s="50">
        <f t="shared" si="1"/>
        <v>0</v>
      </c>
      <c r="T25" s="50">
        <f t="shared" si="1"/>
        <v>0</v>
      </c>
      <c r="U25" s="50">
        <f t="shared" si="2"/>
        <v>0</v>
      </c>
      <c r="V25" s="19">
        <f t="shared" si="3"/>
        <v>0</v>
      </c>
      <c r="W25" s="32">
        <f t="shared" si="4"/>
        <v>0</v>
      </c>
      <c r="X25" s="74"/>
      <c r="Y25" s="34"/>
      <c r="Z25" s="34"/>
      <c r="AA25" s="34"/>
      <c r="AB25" s="34"/>
      <c r="AC25" s="34"/>
      <c r="AD25" s="75"/>
    </row>
    <row r="26" spans="1:30" ht="11.25" customHeight="1">
      <c r="A26" s="65">
        <f t="shared" si="5"/>
        <v>5</v>
      </c>
      <c r="B26" s="66">
        <f t="shared" si="6"/>
        <v>46002</v>
      </c>
      <c r="C26" s="50"/>
      <c r="D26" s="50"/>
      <c r="E26" s="50"/>
      <c r="F26" s="50"/>
      <c r="G26" s="50"/>
      <c r="H26" s="50"/>
      <c r="I26" s="50"/>
      <c r="J26" s="50">
        <f t="shared" si="0"/>
        <v>0</v>
      </c>
      <c r="K26" s="50">
        <f t="shared" si="0"/>
        <v>0</v>
      </c>
      <c r="L26" s="67">
        <f t="shared" si="0"/>
        <v>0</v>
      </c>
      <c r="M26" s="1"/>
      <c r="N26" s="50">
        <f t="shared" si="1"/>
        <v>0</v>
      </c>
      <c r="O26" s="50">
        <f t="shared" si="1"/>
        <v>0</v>
      </c>
      <c r="P26" s="50">
        <f t="shared" si="1"/>
        <v>0</v>
      </c>
      <c r="Q26" s="50">
        <f t="shared" si="1"/>
        <v>0</v>
      </c>
      <c r="R26" s="50">
        <f t="shared" si="1"/>
        <v>0</v>
      </c>
      <c r="S26" s="50">
        <f t="shared" si="1"/>
        <v>0</v>
      </c>
      <c r="T26" s="50">
        <f t="shared" si="1"/>
        <v>0</v>
      </c>
      <c r="U26" s="50">
        <f t="shared" si="2"/>
        <v>0</v>
      </c>
      <c r="V26" s="19">
        <f t="shared" si="3"/>
        <v>0</v>
      </c>
      <c r="W26" s="32">
        <f t="shared" si="4"/>
        <v>0</v>
      </c>
    </row>
    <row r="27" spans="1:30" ht="11.25" customHeight="1">
      <c r="A27" s="65">
        <f t="shared" si="5"/>
        <v>6</v>
      </c>
      <c r="B27" s="66">
        <f t="shared" si="6"/>
        <v>46003</v>
      </c>
      <c r="C27" s="50"/>
      <c r="D27" s="50"/>
      <c r="E27" s="50"/>
      <c r="F27" s="50"/>
      <c r="G27" s="50"/>
      <c r="H27" s="50"/>
      <c r="I27" s="50"/>
      <c r="J27" s="50">
        <f t="shared" si="0"/>
        <v>0</v>
      </c>
      <c r="K27" s="50">
        <f t="shared" si="0"/>
        <v>0</v>
      </c>
      <c r="L27" s="67">
        <f t="shared" si="0"/>
        <v>0</v>
      </c>
      <c r="M27" s="1"/>
      <c r="N27" s="50">
        <f t="shared" si="1"/>
        <v>0</v>
      </c>
      <c r="O27" s="50">
        <f t="shared" si="1"/>
        <v>0</v>
      </c>
      <c r="P27" s="50">
        <f t="shared" si="1"/>
        <v>0</v>
      </c>
      <c r="Q27" s="50">
        <f t="shared" si="1"/>
        <v>0</v>
      </c>
      <c r="R27" s="50">
        <f t="shared" si="1"/>
        <v>0</v>
      </c>
      <c r="S27" s="50">
        <f t="shared" si="1"/>
        <v>0</v>
      </c>
      <c r="T27" s="50">
        <f t="shared" si="1"/>
        <v>0</v>
      </c>
      <c r="U27" s="50">
        <f t="shared" si="2"/>
        <v>0</v>
      </c>
      <c r="V27" s="19">
        <f t="shared" si="3"/>
        <v>0</v>
      </c>
      <c r="W27" s="32">
        <f t="shared" si="4"/>
        <v>0</v>
      </c>
      <c r="X27" s="8" t="s">
        <v>48</v>
      </c>
      <c r="Y27" s="9"/>
      <c r="Z27" s="9"/>
      <c r="AA27" s="9"/>
      <c r="AB27" s="9"/>
      <c r="AC27" s="9"/>
      <c r="AD27" s="10"/>
    </row>
    <row r="28" spans="1:30" ht="11.25" customHeight="1">
      <c r="A28" s="65">
        <f t="shared" si="5"/>
        <v>7</v>
      </c>
      <c r="B28" s="66">
        <f t="shared" si="6"/>
        <v>46004</v>
      </c>
      <c r="C28" s="50"/>
      <c r="D28" s="50"/>
      <c r="E28" s="50"/>
      <c r="F28" s="50"/>
      <c r="G28" s="50"/>
      <c r="H28" s="50"/>
      <c r="I28" s="50"/>
      <c r="J28" s="50">
        <f t="shared" si="0"/>
        <v>0</v>
      </c>
      <c r="K28" s="50">
        <f t="shared" si="0"/>
        <v>0</v>
      </c>
      <c r="L28" s="67">
        <f t="shared" si="0"/>
        <v>0</v>
      </c>
      <c r="M28" s="1"/>
      <c r="N28" s="50">
        <f t="shared" si="1"/>
        <v>0</v>
      </c>
      <c r="O28" s="50">
        <f t="shared" si="1"/>
        <v>0</v>
      </c>
      <c r="P28" s="50">
        <f t="shared" si="1"/>
        <v>0</v>
      </c>
      <c r="Q28" s="50">
        <f t="shared" si="1"/>
        <v>0</v>
      </c>
      <c r="R28" s="50">
        <f t="shared" si="1"/>
        <v>0</v>
      </c>
      <c r="S28" s="50">
        <f t="shared" si="1"/>
        <v>0</v>
      </c>
      <c r="T28" s="50">
        <f t="shared" si="1"/>
        <v>0</v>
      </c>
      <c r="U28" s="50">
        <f t="shared" si="2"/>
        <v>0</v>
      </c>
      <c r="V28" s="19">
        <f t="shared" si="3"/>
        <v>0</v>
      </c>
      <c r="W28" s="32">
        <f t="shared" si="4"/>
        <v>0</v>
      </c>
      <c r="X28" s="11" t="s">
        <v>49</v>
      </c>
      <c r="Y28" s="11" t="s">
        <v>50</v>
      </c>
      <c r="Z28" s="11" t="s">
        <v>51</v>
      </c>
      <c r="AA28" s="11" t="s">
        <v>52</v>
      </c>
      <c r="AB28" s="11" t="s">
        <v>53</v>
      </c>
      <c r="AC28" s="11" t="s">
        <v>54</v>
      </c>
      <c r="AD28" s="11" t="s">
        <v>55</v>
      </c>
    </row>
    <row r="29" spans="1:30" ht="11.25" customHeight="1">
      <c r="A29" s="65">
        <f t="shared" si="5"/>
        <v>1</v>
      </c>
      <c r="B29" s="66">
        <f t="shared" si="6"/>
        <v>46005</v>
      </c>
      <c r="C29" s="50"/>
      <c r="D29" s="50"/>
      <c r="E29" s="50"/>
      <c r="F29" s="50"/>
      <c r="G29" s="50"/>
      <c r="H29" s="50"/>
      <c r="I29" s="50"/>
      <c r="J29" s="50">
        <f t="shared" si="0"/>
        <v>0</v>
      </c>
      <c r="K29" s="50">
        <f t="shared" si="0"/>
        <v>0</v>
      </c>
      <c r="L29" s="67">
        <f t="shared" si="0"/>
        <v>0</v>
      </c>
      <c r="M29" s="1"/>
      <c r="N29" s="50">
        <f t="shared" si="1"/>
        <v>0</v>
      </c>
      <c r="O29" s="50">
        <f t="shared" si="1"/>
        <v>0</v>
      </c>
      <c r="P29" s="50">
        <f t="shared" si="1"/>
        <v>0</v>
      </c>
      <c r="Q29" s="50">
        <f t="shared" si="1"/>
        <v>0</v>
      </c>
      <c r="R29" s="50">
        <f t="shared" si="1"/>
        <v>0</v>
      </c>
      <c r="S29" s="50">
        <f t="shared" si="1"/>
        <v>0</v>
      </c>
      <c r="T29" s="50">
        <f t="shared" si="1"/>
        <v>0</v>
      </c>
      <c r="U29" s="50">
        <f t="shared" si="2"/>
        <v>0</v>
      </c>
      <c r="V29" s="19">
        <f t="shared" si="3"/>
        <v>0</v>
      </c>
      <c r="W29" s="32">
        <f t="shared" si="4"/>
        <v>0</v>
      </c>
      <c r="X29" s="1">
        <v>1</v>
      </c>
      <c r="Y29" s="1">
        <v>2</v>
      </c>
      <c r="Z29" s="1">
        <v>3</v>
      </c>
      <c r="AA29" s="1">
        <v>4</v>
      </c>
      <c r="AB29" s="1">
        <v>5</v>
      </c>
      <c r="AC29" s="12">
        <v>6</v>
      </c>
      <c r="AD29" s="12">
        <v>7</v>
      </c>
    </row>
    <row r="30" spans="1:30" ht="11.25" customHeight="1">
      <c r="A30" s="65">
        <f t="shared" si="5"/>
        <v>2</v>
      </c>
      <c r="B30" s="66">
        <f t="shared" si="6"/>
        <v>46006</v>
      </c>
      <c r="C30" s="50"/>
      <c r="D30" s="50"/>
      <c r="E30" s="50"/>
      <c r="F30" s="50"/>
      <c r="G30" s="50"/>
      <c r="H30" s="50"/>
      <c r="I30" s="50"/>
      <c r="J30" s="50">
        <f t="shared" si="0"/>
        <v>0</v>
      </c>
      <c r="K30" s="50">
        <f t="shared" si="0"/>
        <v>0</v>
      </c>
      <c r="L30" s="67">
        <f t="shared" si="0"/>
        <v>0</v>
      </c>
      <c r="M30" s="1"/>
      <c r="N30" s="50">
        <f t="shared" si="1"/>
        <v>0</v>
      </c>
      <c r="O30" s="50">
        <f t="shared" si="1"/>
        <v>0</v>
      </c>
      <c r="P30" s="50">
        <f t="shared" si="1"/>
        <v>0</v>
      </c>
      <c r="Q30" s="50">
        <f t="shared" si="1"/>
        <v>0</v>
      </c>
      <c r="R30" s="50">
        <f t="shared" si="1"/>
        <v>0</v>
      </c>
      <c r="S30" s="50">
        <f t="shared" si="1"/>
        <v>0</v>
      </c>
      <c r="T30" s="50">
        <f t="shared" si="1"/>
        <v>0</v>
      </c>
      <c r="U30" s="50">
        <f t="shared" si="2"/>
        <v>0</v>
      </c>
      <c r="V30" s="19">
        <f t="shared" si="3"/>
        <v>0</v>
      </c>
      <c r="W30" s="32">
        <f t="shared" si="4"/>
        <v>0</v>
      </c>
      <c r="X30" s="1">
        <v>8</v>
      </c>
      <c r="Y30" s="1">
        <v>9</v>
      </c>
      <c r="Z30" s="1">
        <v>10</v>
      </c>
      <c r="AA30" s="1">
        <v>11</v>
      </c>
      <c r="AB30" s="1">
        <v>12</v>
      </c>
      <c r="AC30" s="12">
        <v>13</v>
      </c>
      <c r="AD30" s="12">
        <v>14</v>
      </c>
    </row>
    <row r="31" spans="1:30" ht="11.25" customHeight="1">
      <c r="A31" s="65">
        <f t="shared" si="5"/>
        <v>3</v>
      </c>
      <c r="B31" s="66">
        <f t="shared" si="6"/>
        <v>46007</v>
      </c>
      <c r="C31" s="50"/>
      <c r="D31" s="50"/>
      <c r="E31" s="50"/>
      <c r="F31" s="50"/>
      <c r="G31" s="50"/>
      <c r="H31" s="50"/>
      <c r="I31" s="50"/>
      <c r="J31" s="50">
        <f t="shared" si="0"/>
        <v>0</v>
      </c>
      <c r="K31" s="50">
        <f t="shared" si="0"/>
        <v>0</v>
      </c>
      <c r="L31" s="67">
        <f t="shared" si="0"/>
        <v>0</v>
      </c>
      <c r="M31" s="1"/>
      <c r="N31" s="50">
        <f t="shared" si="1"/>
        <v>0</v>
      </c>
      <c r="O31" s="50">
        <f t="shared" si="1"/>
        <v>0</v>
      </c>
      <c r="P31" s="50">
        <f t="shared" si="1"/>
        <v>0</v>
      </c>
      <c r="Q31" s="50">
        <f t="shared" si="1"/>
        <v>0</v>
      </c>
      <c r="R31" s="50">
        <f t="shared" si="1"/>
        <v>0</v>
      </c>
      <c r="S31" s="50">
        <f t="shared" si="1"/>
        <v>0</v>
      </c>
      <c r="T31" s="50">
        <f t="shared" si="1"/>
        <v>0</v>
      </c>
      <c r="U31" s="50">
        <f t="shared" si="2"/>
        <v>0</v>
      </c>
      <c r="V31" s="19">
        <f t="shared" si="3"/>
        <v>0</v>
      </c>
      <c r="W31" s="32">
        <f t="shared" si="4"/>
        <v>0</v>
      </c>
      <c r="X31" s="1">
        <v>15</v>
      </c>
      <c r="Y31" s="1">
        <v>16</v>
      </c>
      <c r="Z31" s="1">
        <v>17</v>
      </c>
      <c r="AA31" s="1">
        <v>18</v>
      </c>
      <c r="AB31" s="1">
        <v>19</v>
      </c>
      <c r="AC31" s="12">
        <v>20</v>
      </c>
      <c r="AD31" s="12">
        <v>21</v>
      </c>
    </row>
    <row r="32" spans="1:30" ht="11.25" customHeight="1">
      <c r="A32" s="65">
        <f t="shared" si="5"/>
        <v>4</v>
      </c>
      <c r="B32" s="66">
        <f t="shared" si="6"/>
        <v>46008</v>
      </c>
      <c r="C32" s="50"/>
      <c r="D32" s="50"/>
      <c r="E32" s="50"/>
      <c r="F32" s="50"/>
      <c r="G32" s="50"/>
      <c r="H32" s="50"/>
      <c r="I32" s="50"/>
      <c r="J32" s="50">
        <f t="shared" si="0"/>
        <v>0</v>
      </c>
      <c r="K32" s="50">
        <f t="shared" si="0"/>
        <v>0</v>
      </c>
      <c r="L32" s="67">
        <f t="shared" si="0"/>
        <v>0</v>
      </c>
      <c r="M32" s="1"/>
      <c r="N32" s="50">
        <f t="shared" si="1"/>
        <v>0</v>
      </c>
      <c r="O32" s="50">
        <f t="shared" si="1"/>
        <v>0</v>
      </c>
      <c r="P32" s="50">
        <f t="shared" si="1"/>
        <v>0</v>
      </c>
      <c r="Q32" s="50">
        <f t="shared" si="1"/>
        <v>0</v>
      </c>
      <c r="R32" s="50">
        <f t="shared" si="1"/>
        <v>0</v>
      </c>
      <c r="S32" s="50">
        <f t="shared" si="1"/>
        <v>0</v>
      </c>
      <c r="T32" s="50">
        <f t="shared" si="1"/>
        <v>0</v>
      </c>
      <c r="U32" s="50">
        <f t="shared" si="2"/>
        <v>0</v>
      </c>
      <c r="V32" s="19">
        <f t="shared" si="3"/>
        <v>0</v>
      </c>
      <c r="W32" s="32">
        <f t="shared" si="4"/>
        <v>0</v>
      </c>
      <c r="X32" s="1">
        <v>22</v>
      </c>
      <c r="Y32" s="1">
        <v>23</v>
      </c>
      <c r="Z32" s="1">
        <v>24</v>
      </c>
      <c r="AA32" s="1">
        <v>25</v>
      </c>
      <c r="AB32" s="1">
        <v>26</v>
      </c>
      <c r="AC32" s="12">
        <v>27</v>
      </c>
      <c r="AD32" s="12">
        <v>28</v>
      </c>
    </row>
    <row r="33" spans="1:30" ht="11.25" customHeight="1">
      <c r="A33" s="65">
        <f t="shared" si="5"/>
        <v>5</v>
      </c>
      <c r="B33" s="66">
        <f t="shared" si="6"/>
        <v>46009</v>
      </c>
      <c r="C33" s="50"/>
      <c r="D33" s="50"/>
      <c r="E33" s="50"/>
      <c r="F33" s="50"/>
      <c r="G33" s="50"/>
      <c r="H33" s="50"/>
      <c r="I33" s="50"/>
      <c r="J33" s="50">
        <f t="shared" si="0"/>
        <v>0</v>
      </c>
      <c r="K33" s="50">
        <f t="shared" si="0"/>
        <v>0</v>
      </c>
      <c r="L33" s="67">
        <f t="shared" si="0"/>
        <v>0</v>
      </c>
      <c r="M33" s="1"/>
      <c r="N33" s="50">
        <f t="shared" si="1"/>
        <v>0</v>
      </c>
      <c r="O33" s="50">
        <f t="shared" si="1"/>
        <v>0</v>
      </c>
      <c r="P33" s="50">
        <f t="shared" si="1"/>
        <v>0</v>
      </c>
      <c r="Q33" s="50">
        <f t="shared" si="1"/>
        <v>0</v>
      </c>
      <c r="R33" s="50">
        <f t="shared" si="1"/>
        <v>0</v>
      </c>
      <c r="S33" s="50">
        <f t="shared" si="1"/>
        <v>0</v>
      </c>
      <c r="T33" s="50">
        <f t="shared" si="1"/>
        <v>0</v>
      </c>
      <c r="U33" s="50">
        <f t="shared" si="2"/>
        <v>0</v>
      </c>
      <c r="V33" s="19">
        <f t="shared" si="3"/>
        <v>0</v>
      </c>
      <c r="W33" s="32">
        <f t="shared" si="4"/>
        <v>0</v>
      </c>
      <c r="X33" s="1">
        <v>29</v>
      </c>
      <c r="Y33" s="1">
        <v>30</v>
      </c>
      <c r="Z33" s="1">
        <v>31</v>
      </c>
      <c r="AA33" s="1"/>
      <c r="AB33" s="1"/>
      <c r="AC33" s="12"/>
      <c r="AD33" s="12"/>
    </row>
    <row r="34" spans="1:30" ht="11.25" customHeight="1">
      <c r="A34" s="65">
        <f t="shared" si="5"/>
        <v>6</v>
      </c>
      <c r="B34" s="66">
        <f t="shared" si="6"/>
        <v>46010</v>
      </c>
      <c r="C34" s="50"/>
      <c r="D34" s="50"/>
      <c r="E34" s="50"/>
      <c r="F34" s="50"/>
      <c r="G34" s="50"/>
      <c r="H34" s="50"/>
      <c r="I34" s="50"/>
      <c r="J34" s="50">
        <f t="shared" si="0"/>
        <v>0</v>
      </c>
      <c r="K34" s="50">
        <f t="shared" si="0"/>
        <v>0</v>
      </c>
      <c r="L34" s="67">
        <f t="shared" si="0"/>
        <v>0</v>
      </c>
      <c r="M34" s="1"/>
      <c r="N34" s="50">
        <f t="shared" si="1"/>
        <v>0</v>
      </c>
      <c r="O34" s="50">
        <f t="shared" si="1"/>
        <v>0</v>
      </c>
      <c r="P34" s="50">
        <f t="shared" si="1"/>
        <v>0</v>
      </c>
      <c r="Q34" s="50">
        <f t="shared" si="1"/>
        <v>0</v>
      </c>
      <c r="R34" s="50">
        <f t="shared" si="1"/>
        <v>0</v>
      </c>
      <c r="S34" s="50">
        <f t="shared" si="1"/>
        <v>0</v>
      </c>
      <c r="T34" s="50">
        <f t="shared" si="1"/>
        <v>0</v>
      </c>
      <c r="U34" s="50">
        <f t="shared" si="2"/>
        <v>0</v>
      </c>
      <c r="V34" s="19">
        <f t="shared" si="3"/>
        <v>0</v>
      </c>
      <c r="W34" s="32">
        <f t="shared" si="4"/>
        <v>0</v>
      </c>
      <c r="X34" s="1"/>
      <c r="Y34" s="1"/>
      <c r="Z34" s="1"/>
      <c r="AA34" s="1"/>
      <c r="AB34" s="1"/>
      <c r="AC34" s="48"/>
      <c r="AD34" s="48"/>
    </row>
    <row r="35" spans="1:30" ht="11.25" customHeight="1">
      <c r="A35" s="65">
        <f t="shared" si="5"/>
        <v>7</v>
      </c>
      <c r="B35" s="66">
        <f t="shared" si="6"/>
        <v>46011</v>
      </c>
      <c r="C35" s="50"/>
      <c r="D35" s="50"/>
      <c r="E35" s="50"/>
      <c r="F35" s="50"/>
      <c r="G35" s="50"/>
      <c r="H35" s="50"/>
      <c r="I35" s="50"/>
      <c r="J35" s="50">
        <f t="shared" si="0"/>
        <v>0</v>
      </c>
      <c r="K35" s="50">
        <f t="shared" si="0"/>
        <v>0</v>
      </c>
      <c r="L35" s="67">
        <f t="shared" si="0"/>
        <v>0</v>
      </c>
      <c r="M35" s="1"/>
      <c r="N35" s="50">
        <f t="shared" si="1"/>
        <v>0</v>
      </c>
      <c r="O35" s="50">
        <f t="shared" si="1"/>
        <v>0</v>
      </c>
      <c r="P35" s="50">
        <f t="shared" si="1"/>
        <v>0</v>
      </c>
      <c r="Q35" s="50">
        <f t="shared" si="1"/>
        <v>0</v>
      </c>
      <c r="R35" s="50">
        <f t="shared" si="1"/>
        <v>0</v>
      </c>
      <c r="S35" s="50">
        <f t="shared" si="1"/>
        <v>0</v>
      </c>
      <c r="T35" s="50">
        <f t="shared" si="1"/>
        <v>0</v>
      </c>
      <c r="U35" s="50">
        <f t="shared" si="2"/>
        <v>0</v>
      </c>
      <c r="V35" s="19">
        <f t="shared" si="3"/>
        <v>0</v>
      </c>
      <c r="W35" s="32">
        <f t="shared" si="4"/>
        <v>0</v>
      </c>
    </row>
    <row r="36" spans="1:30" ht="11.25" customHeight="1">
      <c r="A36" s="65">
        <f t="shared" si="5"/>
        <v>1</v>
      </c>
      <c r="B36" s="66">
        <f t="shared" si="6"/>
        <v>46012</v>
      </c>
      <c r="C36" s="50"/>
      <c r="D36" s="50"/>
      <c r="E36" s="50"/>
      <c r="F36" s="50"/>
      <c r="G36" s="50"/>
      <c r="H36" s="50"/>
      <c r="I36" s="50"/>
      <c r="J36" s="50">
        <f t="shared" si="0"/>
        <v>0</v>
      </c>
      <c r="K36" s="50">
        <f t="shared" si="0"/>
        <v>0</v>
      </c>
      <c r="L36" s="67">
        <f t="shared" si="0"/>
        <v>0</v>
      </c>
      <c r="M36" s="1"/>
      <c r="N36" s="50">
        <f t="shared" si="1"/>
        <v>0</v>
      </c>
      <c r="O36" s="50">
        <f t="shared" si="1"/>
        <v>0</v>
      </c>
      <c r="P36" s="50">
        <f t="shared" si="1"/>
        <v>0</v>
      </c>
      <c r="Q36" s="50">
        <f t="shared" si="1"/>
        <v>0</v>
      </c>
      <c r="R36" s="50">
        <f t="shared" si="1"/>
        <v>0</v>
      </c>
      <c r="S36" s="50">
        <f t="shared" si="1"/>
        <v>0</v>
      </c>
      <c r="T36" s="50">
        <f t="shared" si="1"/>
        <v>0</v>
      </c>
      <c r="U36" s="50">
        <f t="shared" si="2"/>
        <v>0</v>
      </c>
      <c r="V36" s="19">
        <f t="shared" si="3"/>
        <v>0</v>
      </c>
      <c r="W36" s="32">
        <f t="shared" si="4"/>
        <v>0</v>
      </c>
    </row>
    <row r="37" spans="1:30" ht="11.25" customHeight="1">
      <c r="A37" s="65">
        <f t="shared" si="5"/>
        <v>2</v>
      </c>
      <c r="B37" s="66">
        <f t="shared" si="6"/>
        <v>46013</v>
      </c>
      <c r="C37" s="50"/>
      <c r="D37" s="50"/>
      <c r="E37" s="50"/>
      <c r="F37" s="50"/>
      <c r="G37" s="50"/>
      <c r="H37" s="50"/>
      <c r="I37" s="50"/>
      <c r="J37" s="50">
        <f t="shared" si="0"/>
        <v>0</v>
      </c>
      <c r="K37" s="50">
        <f t="shared" si="0"/>
        <v>0</v>
      </c>
      <c r="L37" s="67">
        <f t="shared" si="0"/>
        <v>0</v>
      </c>
      <c r="M37" s="1"/>
      <c r="N37" s="50">
        <f t="shared" si="1"/>
        <v>0</v>
      </c>
      <c r="O37" s="50">
        <f t="shared" si="1"/>
        <v>0</v>
      </c>
      <c r="P37" s="50">
        <f t="shared" si="1"/>
        <v>0</v>
      </c>
      <c r="Q37" s="50">
        <f t="shared" si="1"/>
        <v>0</v>
      </c>
      <c r="R37" s="50">
        <f t="shared" si="1"/>
        <v>0</v>
      </c>
      <c r="S37" s="50">
        <f t="shared" si="1"/>
        <v>0</v>
      </c>
      <c r="T37" s="50">
        <f t="shared" si="1"/>
        <v>0</v>
      </c>
      <c r="U37" s="50">
        <f t="shared" si="2"/>
        <v>0</v>
      </c>
      <c r="V37" s="19">
        <f t="shared" si="3"/>
        <v>0</v>
      </c>
      <c r="W37" s="32">
        <f t="shared" si="4"/>
        <v>0</v>
      </c>
    </row>
    <row r="38" spans="1:30" ht="11.25" customHeight="1">
      <c r="A38" s="65">
        <f t="shared" si="5"/>
        <v>3</v>
      </c>
      <c r="B38" s="66">
        <f t="shared" si="6"/>
        <v>46014</v>
      </c>
      <c r="C38" s="50"/>
      <c r="D38" s="50"/>
      <c r="E38" s="50"/>
      <c r="F38" s="50"/>
      <c r="G38" s="50"/>
      <c r="H38" s="50"/>
      <c r="I38" s="50"/>
      <c r="J38" s="50">
        <f t="shared" si="0"/>
        <v>0</v>
      </c>
      <c r="K38" s="50">
        <f t="shared" si="0"/>
        <v>0</v>
      </c>
      <c r="L38" s="67">
        <f t="shared" si="0"/>
        <v>0</v>
      </c>
      <c r="M38" s="1"/>
      <c r="N38" s="50">
        <f t="shared" ref="N38:N39" si="9">(C38-TRUNC(C38,0))/0.6+TRUNC(C38)</f>
        <v>0</v>
      </c>
      <c r="O38" s="50">
        <f t="shared" ref="O38:O39" si="10">(D38-TRUNC(D38,0))/0.6+TRUNC(D38)</f>
        <v>0</v>
      </c>
      <c r="P38" s="50">
        <f t="shared" ref="P38:P39" si="11">(E38-TRUNC(E38,0))/0.6+TRUNC(E38)</f>
        <v>0</v>
      </c>
      <c r="Q38" s="50">
        <f t="shared" ref="Q38:Q39" si="12">(F38-TRUNC(F38,0))/0.6+TRUNC(F38)</f>
        <v>0</v>
      </c>
      <c r="R38" s="50">
        <f t="shared" ref="R38:R39" si="13">(G38-TRUNC(G38,0))/0.6+TRUNC(G38)</f>
        <v>0</v>
      </c>
      <c r="S38" s="50">
        <f t="shared" ref="S38:S39" si="14">(H38-TRUNC(H38,0))/0.6+TRUNC(H38)</f>
        <v>0</v>
      </c>
      <c r="T38" s="50">
        <f t="shared" ref="T38:T39" si="15">(I38-TRUNC(I38,0))/0.6+TRUNC(I38)</f>
        <v>0</v>
      </c>
      <c r="U38" s="50">
        <f t="shared" ref="U38:U39" si="16">O38-N38+Q38-P38+S38-R38+T38</f>
        <v>0</v>
      </c>
      <c r="V38" s="19">
        <f t="shared" si="3"/>
        <v>0</v>
      </c>
      <c r="W38" s="32">
        <f t="shared" si="4"/>
        <v>0</v>
      </c>
    </row>
    <row r="39" spans="1:30" ht="11.25" customHeight="1">
      <c r="A39" s="65">
        <f t="shared" si="5"/>
        <v>4</v>
      </c>
      <c r="B39" s="66">
        <f t="shared" si="6"/>
        <v>46015</v>
      </c>
      <c r="C39" s="50"/>
      <c r="D39" s="50"/>
      <c r="E39" s="50"/>
      <c r="F39" s="50"/>
      <c r="G39" s="50"/>
      <c r="H39" s="50"/>
      <c r="I39" s="50"/>
      <c r="J39" s="50">
        <f t="shared" si="0"/>
        <v>0</v>
      </c>
      <c r="K39" s="50">
        <f t="shared" si="0"/>
        <v>0</v>
      </c>
      <c r="L39" s="67">
        <f t="shared" si="0"/>
        <v>0</v>
      </c>
      <c r="M39" s="1"/>
      <c r="N39" s="50">
        <f t="shared" si="9"/>
        <v>0</v>
      </c>
      <c r="O39" s="50">
        <f t="shared" si="10"/>
        <v>0</v>
      </c>
      <c r="P39" s="50">
        <f t="shared" si="11"/>
        <v>0</v>
      </c>
      <c r="Q39" s="50">
        <f t="shared" si="12"/>
        <v>0</v>
      </c>
      <c r="R39" s="50">
        <f t="shared" si="13"/>
        <v>0</v>
      </c>
      <c r="S39" s="50">
        <f t="shared" si="14"/>
        <v>0</v>
      </c>
      <c r="T39" s="50">
        <f t="shared" si="15"/>
        <v>0</v>
      </c>
      <c r="U39" s="50">
        <f t="shared" si="16"/>
        <v>0</v>
      </c>
      <c r="V39" s="19">
        <f t="shared" si="3"/>
        <v>0</v>
      </c>
      <c r="W39" s="32">
        <f t="shared" si="4"/>
        <v>0</v>
      </c>
    </row>
    <row r="40" spans="1:30" ht="11.25" customHeight="1">
      <c r="A40" s="65">
        <f t="shared" si="5"/>
        <v>5</v>
      </c>
      <c r="B40" s="66">
        <f t="shared" si="6"/>
        <v>46016</v>
      </c>
      <c r="C40" s="50"/>
      <c r="D40" s="50"/>
      <c r="E40" s="50"/>
      <c r="F40" s="50"/>
      <c r="G40" s="50"/>
      <c r="H40" s="50"/>
      <c r="I40" s="50"/>
      <c r="J40" s="50">
        <f>(U40-TRUNC(U40,0))*0.6+TRUNC(U40)</f>
        <v>0</v>
      </c>
      <c r="K40" s="50">
        <f t="shared" si="0"/>
        <v>0</v>
      </c>
      <c r="L40" s="67">
        <f t="shared" si="0"/>
        <v>0</v>
      </c>
      <c r="M40" s="1" t="s">
        <v>70</v>
      </c>
      <c r="N40" s="50">
        <f t="shared" ref="N40:N41" si="17">(C40-TRUNC(C40,0))/0.6+TRUNC(C40)</f>
        <v>0</v>
      </c>
      <c r="O40" s="50">
        <f t="shared" ref="O40:O41" si="18">(D40-TRUNC(D40,0))/0.6+TRUNC(D40)</f>
        <v>0</v>
      </c>
      <c r="P40" s="50">
        <f t="shared" ref="P40:P41" si="19">(E40-TRUNC(E40,0))/0.6+TRUNC(E40)</f>
        <v>0</v>
      </c>
      <c r="Q40" s="50">
        <f t="shared" ref="Q40:Q41" si="20">(F40-TRUNC(F40,0))/0.6+TRUNC(F40)</f>
        <v>0</v>
      </c>
      <c r="R40" s="50">
        <f t="shared" ref="R40:R41" si="21">(G40-TRUNC(G40,0))/0.6+TRUNC(G40)</f>
        <v>0</v>
      </c>
      <c r="S40" s="50">
        <f t="shared" ref="S40:S41" si="22">(H40-TRUNC(H40,0))/0.6+TRUNC(H40)</f>
        <v>0</v>
      </c>
      <c r="T40" s="50">
        <f t="shared" ref="T40:T41" si="23">(I40-TRUNC(I40,0))/0.6+TRUNC(I40)</f>
        <v>0</v>
      </c>
      <c r="U40" s="50">
        <f t="shared" ref="U40:U41" si="24">O40-N40+Q40-P40+S40-R40+T40</f>
        <v>0</v>
      </c>
      <c r="V40" s="19">
        <f>V39+U40</f>
        <v>0</v>
      </c>
      <c r="W40" s="32">
        <f>IF(OR(WEEKDAY(B40)=1,WEEKDAY(B40)=7),U40+W39,(U40-($F$9/5))+W39)</f>
        <v>0</v>
      </c>
    </row>
    <row r="41" spans="1:30" ht="11.25" customHeight="1">
      <c r="A41" s="65">
        <f t="shared" si="5"/>
        <v>6</v>
      </c>
      <c r="B41" s="66">
        <f t="shared" si="6"/>
        <v>46017</v>
      </c>
      <c r="C41" s="50"/>
      <c r="D41" s="50"/>
      <c r="E41" s="50"/>
      <c r="F41" s="50"/>
      <c r="G41" s="50"/>
      <c r="H41" s="50"/>
      <c r="I41" s="50"/>
      <c r="J41" s="50">
        <f t="shared" si="0"/>
        <v>0</v>
      </c>
      <c r="K41" s="50">
        <f t="shared" si="0"/>
        <v>0</v>
      </c>
      <c r="L41" s="67">
        <f t="shared" si="0"/>
        <v>0</v>
      </c>
      <c r="M41" s="1" t="s">
        <v>71</v>
      </c>
      <c r="N41" s="50">
        <f t="shared" si="17"/>
        <v>0</v>
      </c>
      <c r="O41" s="50">
        <f t="shared" si="18"/>
        <v>0</v>
      </c>
      <c r="P41" s="50">
        <f t="shared" si="19"/>
        <v>0</v>
      </c>
      <c r="Q41" s="50">
        <f t="shared" si="20"/>
        <v>0</v>
      </c>
      <c r="R41" s="50">
        <f t="shared" si="21"/>
        <v>0</v>
      </c>
      <c r="S41" s="50">
        <f t="shared" si="22"/>
        <v>0</v>
      </c>
      <c r="T41" s="50">
        <f t="shared" si="23"/>
        <v>0</v>
      </c>
      <c r="U41" s="50">
        <f t="shared" si="24"/>
        <v>0</v>
      </c>
      <c r="V41" s="19">
        <f t="shared" si="3"/>
        <v>0</v>
      </c>
      <c r="W41" s="32">
        <f t="shared" si="4"/>
        <v>0</v>
      </c>
    </row>
    <row r="42" spans="1:30" ht="11.25" customHeight="1">
      <c r="A42" s="65">
        <f t="shared" si="5"/>
        <v>7</v>
      </c>
      <c r="B42" s="66">
        <f t="shared" si="6"/>
        <v>46018</v>
      </c>
      <c r="C42" s="50"/>
      <c r="D42" s="50"/>
      <c r="E42" s="50"/>
      <c r="F42" s="50"/>
      <c r="G42" s="50"/>
      <c r="H42" s="50"/>
      <c r="I42" s="50"/>
      <c r="J42" s="50">
        <f>(U42-TRUNC(U42,0))*0.6+TRUNC(U42)</f>
        <v>0</v>
      </c>
      <c r="K42" s="50">
        <f t="shared" si="0"/>
        <v>0</v>
      </c>
      <c r="L42" s="67">
        <f t="shared" si="0"/>
        <v>0</v>
      </c>
      <c r="M42" s="1"/>
      <c r="N42" s="50">
        <f t="shared" si="1"/>
        <v>0</v>
      </c>
      <c r="O42" s="50">
        <f t="shared" si="1"/>
        <v>0</v>
      </c>
      <c r="P42" s="50">
        <f t="shared" si="1"/>
        <v>0</v>
      </c>
      <c r="Q42" s="50">
        <f t="shared" si="1"/>
        <v>0</v>
      </c>
      <c r="R42" s="50">
        <f t="shared" si="1"/>
        <v>0</v>
      </c>
      <c r="S42" s="50">
        <f t="shared" si="1"/>
        <v>0</v>
      </c>
      <c r="T42" s="50">
        <f>(I42-TRUNC(I42,0))/0.6+TRUNC(I42)</f>
        <v>0</v>
      </c>
      <c r="U42" s="50">
        <f>O42-N42+Q42-P42+S42-R42+T42</f>
        <v>0</v>
      </c>
      <c r="V42" s="19">
        <f>V41+U42</f>
        <v>0</v>
      </c>
      <c r="W42" s="32">
        <f>IF(OR(WEEKDAY(B42)=1,WEEKDAY(B42)=7),U42+W41,(U42-($F$9/5))+W41)</f>
        <v>0</v>
      </c>
    </row>
    <row r="43" spans="1:30" ht="11.25" customHeight="1">
      <c r="A43" s="65">
        <f t="shared" si="5"/>
        <v>1</v>
      </c>
      <c r="B43" s="66">
        <f t="shared" si="6"/>
        <v>46019</v>
      </c>
      <c r="C43" s="50"/>
      <c r="D43" s="50"/>
      <c r="E43" s="50"/>
      <c r="F43" s="50"/>
      <c r="G43" s="50"/>
      <c r="H43" s="50"/>
      <c r="I43" s="50"/>
      <c r="J43" s="50">
        <f t="shared" si="0"/>
        <v>0</v>
      </c>
      <c r="K43" s="50">
        <f t="shared" si="0"/>
        <v>0</v>
      </c>
      <c r="L43" s="67">
        <f t="shared" si="0"/>
        <v>0</v>
      </c>
      <c r="M43" s="78"/>
      <c r="N43" s="50">
        <f t="shared" si="1"/>
        <v>0</v>
      </c>
      <c r="O43" s="50">
        <f t="shared" si="1"/>
        <v>0</v>
      </c>
      <c r="P43" s="50">
        <f t="shared" si="1"/>
        <v>0</v>
      </c>
      <c r="Q43" s="50">
        <f t="shared" si="1"/>
        <v>0</v>
      </c>
      <c r="R43" s="50">
        <f t="shared" si="1"/>
        <v>0</v>
      </c>
      <c r="S43" s="50">
        <f t="shared" si="1"/>
        <v>0</v>
      </c>
      <c r="T43" s="50">
        <f t="shared" si="1"/>
        <v>0</v>
      </c>
      <c r="U43" s="50">
        <f t="shared" si="2"/>
        <v>0</v>
      </c>
      <c r="V43" s="19">
        <f t="shared" si="3"/>
        <v>0</v>
      </c>
      <c r="W43" s="32">
        <f t="shared" si="4"/>
        <v>0</v>
      </c>
    </row>
    <row r="44" spans="1:30" ht="11.25" customHeight="1">
      <c r="A44" s="65">
        <f t="shared" si="5"/>
        <v>2</v>
      </c>
      <c r="B44" s="66">
        <f t="shared" si="6"/>
        <v>46020</v>
      </c>
      <c r="C44" s="50"/>
      <c r="D44" s="50"/>
      <c r="E44" s="50"/>
      <c r="F44" s="50"/>
      <c r="G44" s="50"/>
      <c r="H44" s="50"/>
      <c r="I44" s="50"/>
      <c r="J44" s="50">
        <f t="shared" si="0"/>
        <v>0</v>
      </c>
      <c r="K44" s="50">
        <f t="shared" si="0"/>
        <v>0</v>
      </c>
      <c r="L44" s="67">
        <f t="shared" si="0"/>
        <v>0</v>
      </c>
      <c r="M44" s="1"/>
      <c r="N44" s="50">
        <f t="shared" si="1"/>
        <v>0</v>
      </c>
      <c r="O44" s="50">
        <f t="shared" si="1"/>
        <v>0</v>
      </c>
      <c r="P44" s="50">
        <f t="shared" si="1"/>
        <v>0</v>
      </c>
      <c r="Q44" s="50">
        <f t="shared" si="1"/>
        <v>0</v>
      </c>
      <c r="R44" s="50">
        <f t="shared" si="1"/>
        <v>0</v>
      </c>
      <c r="S44" s="50">
        <f t="shared" si="1"/>
        <v>0</v>
      </c>
      <c r="T44" s="50">
        <f t="shared" si="1"/>
        <v>0</v>
      </c>
      <c r="U44" s="50">
        <f t="shared" si="2"/>
        <v>0</v>
      </c>
      <c r="V44" s="19">
        <f t="shared" si="3"/>
        <v>0</v>
      </c>
      <c r="W44" s="32">
        <f t="shared" si="4"/>
        <v>0</v>
      </c>
    </row>
    <row r="45" spans="1:30" ht="11.25" customHeight="1">
      <c r="A45" s="65">
        <f t="shared" si="5"/>
        <v>3</v>
      </c>
      <c r="B45" s="66">
        <f t="shared" si="6"/>
        <v>46021</v>
      </c>
      <c r="C45" s="50"/>
      <c r="D45" s="50"/>
      <c r="E45" s="50"/>
      <c r="F45" s="50"/>
      <c r="G45" s="50"/>
      <c r="H45" s="50"/>
      <c r="I45" s="50"/>
      <c r="J45" s="50">
        <f t="shared" si="0"/>
        <v>0</v>
      </c>
      <c r="K45" s="50">
        <f t="shared" si="0"/>
        <v>0</v>
      </c>
      <c r="L45" s="67">
        <f t="shared" si="0"/>
        <v>0</v>
      </c>
      <c r="M45" s="1"/>
      <c r="N45" s="50">
        <f t="shared" si="1"/>
        <v>0</v>
      </c>
      <c r="O45" s="50">
        <f t="shared" si="1"/>
        <v>0</v>
      </c>
      <c r="P45" s="50">
        <f t="shared" si="1"/>
        <v>0</v>
      </c>
      <c r="Q45" s="50">
        <f t="shared" si="1"/>
        <v>0</v>
      </c>
      <c r="R45" s="50">
        <f t="shared" si="1"/>
        <v>0</v>
      </c>
      <c r="S45" s="50">
        <f t="shared" si="1"/>
        <v>0</v>
      </c>
      <c r="T45" s="50">
        <f t="shared" si="1"/>
        <v>0</v>
      </c>
      <c r="U45" s="50">
        <f t="shared" si="2"/>
        <v>0</v>
      </c>
      <c r="V45" s="19">
        <f t="shared" si="3"/>
        <v>0</v>
      </c>
      <c r="W45" s="32">
        <f t="shared" si="4"/>
        <v>0</v>
      </c>
    </row>
    <row r="46" spans="1:30" ht="11.25" customHeight="1">
      <c r="A46" s="65">
        <f t="shared" si="5"/>
        <v>4</v>
      </c>
      <c r="B46" s="66">
        <f t="shared" si="6"/>
        <v>46022</v>
      </c>
      <c r="C46" s="50"/>
      <c r="D46" s="50"/>
      <c r="E46" s="50"/>
      <c r="F46" s="50"/>
      <c r="G46" s="50"/>
      <c r="H46" s="50"/>
      <c r="I46" s="50"/>
      <c r="J46" s="50">
        <f t="shared" si="0"/>
        <v>0</v>
      </c>
      <c r="K46" s="50">
        <f t="shared" si="0"/>
        <v>0</v>
      </c>
      <c r="L46" s="67">
        <f t="shared" si="0"/>
        <v>0</v>
      </c>
      <c r="M46" s="1"/>
      <c r="N46" s="50">
        <f t="shared" si="1"/>
        <v>0</v>
      </c>
      <c r="O46" s="50">
        <f t="shared" si="1"/>
        <v>0</v>
      </c>
      <c r="P46" s="50">
        <f t="shared" si="1"/>
        <v>0</v>
      </c>
      <c r="Q46" s="50">
        <f t="shared" si="1"/>
        <v>0</v>
      </c>
      <c r="R46" s="50">
        <f t="shared" si="1"/>
        <v>0</v>
      </c>
      <c r="S46" s="50">
        <f t="shared" si="1"/>
        <v>0</v>
      </c>
      <c r="T46" s="50">
        <f t="shared" si="1"/>
        <v>0</v>
      </c>
      <c r="U46" s="50">
        <f t="shared" si="2"/>
        <v>0</v>
      </c>
      <c r="V46" s="19">
        <f t="shared" si="3"/>
        <v>0</v>
      </c>
      <c r="W46" s="32">
        <f t="shared" si="4"/>
        <v>0</v>
      </c>
    </row>
    <row r="47" spans="1:30" ht="11.25" customHeight="1" thickBot="1"/>
    <row r="48" spans="1:30" ht="11.25" customHeight="1" thickBot="1">
      <c r="A48" s="5" t="s">
        <v>58</v>
      </c>
      <c r="C48" s="38">
        <f>L46</f>
        <v>0</v>
      </c>
      <c r="E48" t="s">
        <v>59</v>
      </c>
      <c r="I48" s="20" t="e">
        <f>(U9/12)/((F9*4.35)+C48)</f>
        <v>#DIV/0!</v>
      </c>
      <c r="J48" s="39" t="s">
        <v>60</v>
      </c>
      <c r="K48" s="40" t="e">
        <f>I48/U10</f>
        <v>#DIV/0!</v>
      </c>
      <c r="L48" t="s">
        <v>61</v>
      </c>
      <c r="U48" s="42" t="e">
        <f>C48*U10</f>
        <v>#DIV/0!</v>
      </c>
      <c r="X48" t="s">
        <v>62</v>
      </c>
    </row>
    <row r="49" spans="1:30" ht="11.25" customHeight="1">
      <c r="C49" s="20"/>
      <c r="D49" s="39"/>
      <c r="E49" s="40"/>
      <c r="J49" s="41"/>
    </row>
    <row r="50" spans="1:30" ht="11.25" customHeight="1">
      <c r="A50" s="14" t="s">
        <v>1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  <row r="51" spans="1:30" ht="11.25" customHeight="1">
      <c r="A51" s="14" t="s">
        <v>72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</row>
  </sheetData>
  <protectedRanges>
    <protectedRange sqref="C19:F21" name="Range1_4_1"/>
    <protectedRange sqref="C24:F24" name="Range1_1_1_1_1"/>
  </protectedRanges>
  <mergeCells count="3">
    <mergeCell ref="C14:D14"/>
    <mergeCell ref="E14:F14"/>
    <mergeCell ref="G14:H14"/>
  </mergeCells>
  <conditionalFormatting sqref="A16:A46 M17 U17 B17:K20 M18:U41 A21:K46 N42:U43 M44:U46">
    <cfRule type="expression" dxfId="69" priority="9" stopIfTrue="1">
      <formula>IF(($A16=7),TRUE,FALSE)</formula>
    </cfRule>
    <cfRule type="expression" dxfId="68" priority="10" stopIfTrue="1">
      <formula>IF(($A16=1),TRUE,FALSE)</formula>
    </cfRule>
  </conditionalFormatting>
  <conditionalFormatting sqref="B16:K16 M16:U16">
    <cfRule type="expression" dxfId="67" priority="65" stopIfTrue="1">
      <formula>IF((#REF!=7),TRUE,FALSE)</formula>
    </cfRule>
    <cfRule type="expression" dxfId="66" priority="66" stopIfTrue="1">
      <formula>IF((#REF!=1),TRUE,FALSE)</formula>
    </cfRule>
  </conditionalFormatting>
  <conditionalFormatting sqref="N17:T17">
    <cfRule type="expression" dxfId="65" priority="63" stopIfTrue="1">
      <formula>IF(($A16=7),TRUE,FALSE)</formula>
    </cfRule>
    <cfRule type="expression" dxfId="64" priority="64" stopIfTrue="1">
      <formula>IF(($A16=1),TRUE,FALSE)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4"/>
  </sheetPr>
  <dimension ref="A1:AD51"/>
  <sheetViews>
    <sheetView tabSelected="1" zoomScaleNormal="100" workbookViewId="0">
      <selection activeCell="F9" sqref="F9"/>
    </sheetView>
  </sheetViews>
  <sheetFormatPr defaultRowHeight="12.6"/>
  <cols>
    <col min="1" max="1" width="10.7109375" customWidth="1"/>
    <col min="2" max="2" width="9.7109375" customWidth="1"/>
    <col min="3" max="8" width="7" customWidth="1"/>
    <col min="9" max="9" width="12" customWidth="1"/>
    <col min="10" max="10" width="12.28515625" customWidth="1"/>
    <col min="11" max="12" width="12.140625" customWidth="1"/>
    <col min="13" max="13" width="27.140625" customWidth="1"/>
    <col min="14" max="20" width="7" hidden="1" customWidth="1"/>
    <col min="21" max="21" width="8.5703125" customWidth="1"/>
    <col min="22" max="22" width="7" hidden="1" customWidth="1"/>
    <col min="23" max="23" width="7.85546875" hidden="1" customWidth="1"/>
    <col min="24" max="30" width="4.140625" customWidth="1"/>
  </cols>
  <sheetData>
    <row r="1" spans="1:30" ht="18.75" customHeight="1">
      <c r="A1" s="13" t="s">
        <v>0</v>
      </c>
    </row>
    <row r="2" spans="1:30" ht="11.25" customHeight="1"/>
    <row r="3" spans="1:30" ht="11.25" customHeight="1">
      <c r="A3" s="14" t="s">
        <v>1</v>
      </c>
      <c r="B3" s="14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 t="s">
        <v>64</v>
      </c>
      <c r="V3" s="14"/>
      <c r="W3" s="14"/>
      <c r="X3" s="14"/>
      <c r="Y3" s="14"/>
      <c r="Z3" s="14"/>
      <c r="AA3" s="14"/>
      <c r="AB3" s="14"/>
      <c r="AC3" s="14"/>
      <c r="AD3" s="14"/>
    </row>
    <row r="4" spans="1:30" ht="11.25" customHeight="1">
      <c r="A4" s="14"/>
      <c r="B4" s="14" t="s">
        <v>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 t="s">
        <v>65</v>
      </c>
      <c r="V4" s="14"/>
      <c r="W4" s="14"/>
      <c r="X4" s="14"/>
      <c r="Y4" s="14"/>
      <c r="Z4" s="14"/>
      <c r="AA4" s="14"/>
      <c r="AB4" s="14"/>
      <c r="AC4" s="14"/>
      <c r="AD4" s="14"/>
    </row>
    <row r="5" spans="1:30" ht="11.25" customHeight="1">
      <c r="A5" s="14"/>
      <c r="B5" s="14" t="s">
        <v>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 t="s">
        <v>66</v>
      </c>
      <c r="V5" s="14"/>
      <c r="W5" s="14"/>
      <c r="X5" s="14"/>
      <c r="Y5" s="14"/>
      <c r="Z5" s="14"/>
      <c r="AA5" s="14"/>
      <c r="AB5" s="14"/>
      <c r="AC5" s="14"/>
      <c r="AD5" s="14"/>
    </row>
    <row r="6" spans="1:30" ht="11.25" customHeight="1">
      <c r="A6" s="14"/>
      <c r="B6" s="14" t="s">
        <v>67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 t="s">
        <v>68</v>
      </c>
      <c r="V6" s="14"/>
      <c r="W6" s="14"/>
      <c r="X6" s="14"/>
      <c r="Y6" s="14"/>
      <c r="Z6" s="14"/>
      <c r="AA6" s="14"/>
      <c r="AB6" s="14"/>
      <c r="AC6" s="14"/>
      <c r="AD6" s="14"/>
    </row>
    <row r="7" spans="1:30" ht="11.25" customHeight="1">
      <c r="A7" s="14"/>
      <c r="B7" s="14" t="s">
        <v>9</v>
      </c>
      <c r="C7" s="14"/>
      <c r="D7" s="14"/>
      <c r="E7" s="14"/>
      <c r="F7" s="14"/>
      <c r="G7" s="14"/>
      <c r="H7" s="14"/>
      <c r="I7" s="14"/>
      <c r="J7" s="15" t="s">
        <v>10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 t="s">
        <v>69</v>
      </c>
      <c r="V7" s="14"/>
      <c r="W7" s="14"/>
      <c r="X7" s="14"/>
      <c r="Y7" s="14"/>
      <c r="Z7" s="14"/>
      <c r="AA7" s="14"/>
      <c r="AB7" s="14"/>
      <c r="AC7" s="14"/>
      <c r="AD7" s="14"/>
    </row>
    <row r="8" spans="1:30" ht="11.25" customHeight="1">
      <c r="J8" s="16" t="s">
        <v>10</v>
      </c>
    </row>
    <row r="9" spans="1:30" ht="11.25" customHeight="1">
      <c r="A9" t="s">
        <v>73</v>
      </c>
      <c r="F9" s="7"/>
      <c r="J9" s="16" t="s">
        <v>10</v>
      </c>
      <c r="M9" t="s">
        <v>13</v>
      </c>
      <c r="N9" s="17"/>
      <c r="U9" s="18"/>
      <c r="X9" t="s">
        <v>14</v>
      </c>
    </row>
    <row r="10" spans="1:30" ht="11.25" customHeight="1">
      <c r="A10" t="s">
        <v>15</v>
      </c>
      <c r="F10" s="19">
        <f>(N10-TRUNC(N10,0))*0.6+TRUNC(N10)</f>
        <v>0</v>
      </c>
      <c r="H10" s="19"/>
      <c r="J10" s="16" t="s">
        <v>10</v>
      </c>
      <c r="M10" t="s">
        <v>16</v>
      </c>
      <c r="N10" s="19">
        <f>F9/5</f>
        <v>0</v>
      </c>
      <c r="U10" s="20" t="e">
        <f>U9/(F9*52.18)</f>
        <v>#DIV/0!</v>
      </c>
      <c r="AB10" t="s">
        <v>17</v>
      </c>
    </row>
    <row r="11" spans="1:30" ht="11.25" customHeight="1">
      <c r="J11" s="16" t="s">
        <v>10</v>
      </c>
    </row>
    <row r="12" spans="1:30" ht="11.25" customHeight="1">
      <c r="A12" s="21" t="s">
        <v>18</v>
      </c>
      <c r="B12" s="22">
        <v>46023</v>
      </c>
      <c r="C12" s="14"/>
      <c r="D12" s="14"/>
      <c r="E12" s="14"/>
      <c r="F12" s="23"/>
      <c r="G12" s="14"/>
      <c r="H12" s="23"/>
      <c r="I12" s="24" t="s">
        <v>19</v>
      </c>
      <c r="J12" s="25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 t="s">
        <v>20</v>
      </c>
      <c r="V12" s="14"/>
      <c r="W12" s="14"/>
      <c r="X12" s="14"/>
      <c r="Y12" s="14"/>
      <c r="Z12" s="14"/>
      <c r="AA12" s="14"/>
      <c r="AB12" s="14"/>
      <c r="AC12" s="14"/>
      <c r="AD12" s="14"/>
    </row>
    <row r="13" spans="1:30" ht="11.25" customHeight="1">
      <c r="A13" s="14"/>
      <c r="B13" s="14"/>
      <c r="C13" s="14"/>
      <c r="D13" s="14"/>
      <c r="E13" s="14"/>
      <c r="F13" s="14"/>
      <c r="G13" s="14"/>
      <c r="H13" s="14"/>
      <c r="I13" s="15"/>
      <c r="J13" s="14"/>
      <c r="K13" s="15" t="s">
        <v>21</v>
      </c>
      <c r="L13" s="15" t="s">
        <v>22</v>
      </c>
      <c r="M13" s="14"/>
      <c r="N13" s="14"/>
      <c r="O13" s="14"/>
      <c r="P13" s="14"/>
      <c r="Q13" s="14"/>
      <c r="R13" s="14"/>
      <c r="S13" s="14"/>
      <c r="T13" s="14"/>
      <c r="U13" s="14" t="s">
        <v>23</v>
      </c>
      <c r="V13" s="14"/>
      <c r="W13" s="14"/>
      <c r="X13" s="14"/>
      <c r="Y13" s="14"/>
      <c r="Z13" s="14"/>
      <c r="AA13" s="14"/>
      <c r="AB13" s="14"/>
      <c r="AC13" s="14"/>
      <c r="AD13" s="14"/>
    </row>
    <row r="14" spans="1:30" ht="11.25" customHeight="1">
      <c r="A14" s="14"/>
      <c r="B14" s="14"/>
      <c r="C14" s="80" t="s">
        <v>24</v>
      </c>
      <c r="D14" s="80"/>
      <c r="E14" s="80" t="s">
        <v>25</v>
      </c>
      <c r="F14" s="80"/>
      <c r="G14" s="80" t="s">
        <v>26</v>
      </c>
      <c r="H14" s="80"/>
      <c r="I14" s="15" t="s">
        <v>27</v>
      </c>
      <c r="J14" s="15" t="s">
        <v>28</v>
      </c>
      <c r="K14" s="15" t="s">
        <v>29</v>
      </c>
      <c r="L14" s="15" t="s">
        <v>30</v>
      </c>
      <c r="M14" s="14"/>
      <c r="N14" s="14"/>
      <c r="O14" s="14"/>
      <c r="P14" s="14"/>
      <c r="Q14" s="14"/>
      <c r="R14" s="14"/>
      <c r="S14" s="14"/>
      <c r="T14" s="14"/>
      <c r="U14" s="14" t="s">
        <v>31</v>
      </c>
      <c r="V14" s="14"/>
      <c r="W14" s="14"/>
      <c r="X14" s="14"/>
      <c r="Y14" s="14"/>
      <c r="Z14" s="14"/>
      <c r="AA14" s="14"/>
      <c r="AB14" s="14"/>
      <c r="AC14" s="14"/>
      <c r="AD14" s="14"/>
    </row>
    <row r="15" spans="1:30" ht="11.25" customHeight="1">
      <c r="A15" s="26" t="s">
        <v>32</v>
      </c>
      <c r="B15" s="26" t="s">
        <v>33</v>
      </c>
      <c r="C15" s="27" t="s">
        <v>34</v>
      </c>
      <c r="D15" s="27" t="s">
        <v>35</v>
      </c>
      <c r="E15" s="27" t="s">
        <v>34</v>
      </c>
      <c r="F15" s="27" t="s">
        <v>35</v>
      </c>
      <c r="G15" s="27" t="s">
        <v>34</v>
      </c>
      <c r="H15" s="27" t="s">
        <v>35</v>
      </c>
      <c r="I15" s="27" t="s">
        <v>36</v>
      </c>
      <c r="J15" s="27" t="s">
        <v>29</v>
      </c>
      <c r="K15" s="27" t="s">
        <v>37</v>
      </c>
      <c r="L15" s="27" t="s">
        <v>38</v>
      </c>
      <c r="M15" s="26" t="s">
        <v>39</v>
      </c>
      <c r="N15" s="26"/>
      <c r="O15" s="26"/>
      <c r="P15" s="26"/>
      <c r="Q15" s="26"/>
      <c r="R15" s="26"/>
      <c r="S15" s="26"/>
      <c r="T15" s="26"/>
      <c r="U15" s="26" t="s">
        <v>40</v>
      </c>
      <c r="V15" s="28">
        <f>0</f>
        <v>0</v>
      </c>
      <c r="W15" s="28">
        <f>(J12-TRUNC(J12,0))/0.6+TRUNC(J12)</f>
        <v>0</v>
      </c>
      <c r="X15" s="26"/>
      <c r="Y15" s="26"/>
      <c r="Z15" s="26"/>
      <c r="AA15" s="26"/>
      <c r="AB15" s="26"/>
      <c r="AC15" s="26"/>
      <c r="AD15" s="26"/>
    </row>
    <row r="16" spans="1:30" ht="11.25" customHeight="1">
      <c r="A16" s="65">
        <f t="shared" ref="A16:A46" si="0">WEEKDAY(B16,1)</f>
        <v>5</v>
      </c>
      <c r="B16" s="66">
        <f>B12</f>
        <v>46023</v>
      </c>
      <c r="C16" s="50"/>
      <c r="D16" s="50"/>
      <c r="E16" s="50"/>
      <c r="F16" s="50"/>
      <c r="G16" s="50"/>
      <c r="H16" s="50"/>
      <c r="I16" s="50">
        <v>7.12</v>
      </c>
      <c r="J16" s="50">
        <f t="shared" ref="J16:L46" si="1">(U16-TRUNC(U16,0))*0.6+TRUNC(U16)</f>
        <v>7.12</v>
      </c>
      <c r="K16" s="50">
        <f t="shared" si="1"/>
        <v>7.12</v>
      </c>
      <c r="L16" s="67">
        <f t="shared" si="1"/>
        <v>7.12</v>
      </c>
      <c r="M16" s="1" t="s">
        <v>74</v>
      </c>
      <c r="N16" s="50">
        <f t="shared" ref="N16:T46" si="2">(C16-TRUNC(C16,0))/0.6+TRUNC(C16)</f>
        <v>0</v>
      </c>
      <c r="O16" s="50">
        <f t="shared" si="2"/>
        <v>0</v>
      </c>
      <c r="P16" s="50">
        <f t="shared" si="2"/>
        <v>0</v>
      </c>
      <c r="Q16" s="50">
        <f t="shared" si="2"/>
        <v>0</v>
      </c>
      <c r="R16" s="50">
        <f t="shared" si="2"/>
        <v>0</v>
      </c>
      <c r="S16" s="50">
        <f t="shared" si="2"/>
        <v>0</v>
      </c>
      <c r="T16" s="50">
        <f t="shared" si="2"/>
        <v>7.2</v>
      </c>
      <c r="U16" s="50">
        <f t="shared" ref="U16:U46" si="3">O16-N16+Q16-P16+S16-R16+T16</f>
        <v>7.2</v>
      </c>
      <c r="V16" s="19">
        <f t="shared" ref="V16:V46" si="4">V15+U16</f>
        <v>7.2</v>
      </c>
      <c r="W16" s="32">
        <f t="shared" ref="W16:W46" si="5">IF(OR(WEEKDAY(B16)=1,WEEKDAY(B16)=7),U16+W15,(U16-($F$9/5))+W15)</f>
        <v>7.2</v>
      </c>
      <c r="X16" s="44"/>
      <c r="Y16" s="44"/>
      <c r="Z16" s="44"/>
      <c r="AA16" s="44"/>
      <c r="AB16" s="44"/>
      <c r="AC16" s="44"/>
      <c r="AD16" s="44"/>
    </row>
    <row r="17" spans="1:30" ht="11.25" customHeight="1">
      <c r="A17" s="65">
        <f t="shared" si="0"/>
        <v>6</v>
      </c>
      <c r="B17" s="66">
        <f t="shared" ref="B17:B46" si="6">B16+1</f>
        <v>46024</v>
      </c>
      <c r="C17" s="50"/>
      <c r="D17" s="50"/>
      <c r="E17" s="50"/>
      <c r="F17" s="50"/>
      <c r="G17" s="50"/>
      <c r="H17" s="50"/>
      <c r="I17" s="50">
        <v>7.12</v>
      </c>
      <c r="J17" s="50">
        <f>(U17-TRUNC(U17,0))*0.6+TRUNC(U17)</f>
        <v>7.12</v>
      </c>
      <c r="K17" s="50">
        <f t="shared" si="1"/>
        <v>14.24</v>
      </c>
      <c r="L17" s="67">
        <f t="shared" si="1"/>
        <v>14.24</v>
      </c>
      <c r="M17" s="1"/>
      <c r="N17" s="50">
        <f t="shared" si="2"/>
        <v>0</v>
      </c>
      <c r="O17" s="50">
        <f t="shared" si="2"/>
        <v>0</v>
      </c>
      <c r="P17" s="50">
        <f t="shared" si="2"/>
        <v>0</v>
      </c>
      <c r="Q17" s="50">
        <f t="shared" si="2"/>
        <v>0</v>
      </c>
      <c r="R17" s="50">
        <f t="shared" si="2"/>
        <v>0</v>
      </c>
      <c r="S17" s="50">
        <f t="shared" si="2"/>
        <v>0</v>
      </c>
      <c r="T17" s="50">
        <f>(I17-TRUNC(I17,0))/0.6+TRUNC(I17)</f>
        <v>7.2</v>
      </c>
      <c r="U17" s="50">
        <f>O17-N17+Q17-P17+S17-R17+T17</f>
        <v>7.2</v>
      </c>
      <c r="V17" s="19">
        <f>V16+U17</f>
        <v>14.4</v>
      </c>
      <c r="W17" s="32">
        <f>IF(OR(WEEKDAY(B17)=1,WEEKDAY(B17)=7),U17+W16,(U17-($F$9/5))+W16)</f>
        <v>14.4</v>
      </c>
      <c r="X17" s="69" t="s">
        <v>43</v>
      </c>
      <c r="Y17" s="70"/>
      <c r="Z17" s="70"/>
      <c r="AA17" s="70"/>
      <c r="AB17" s="70"/>
      <c r="AC17" s="70"/>
      <c r="AD17" s="71"/>
    </row>
    <row r="18" spans="1:30" ht="11.25" customHeight="1">
      <c r="A18" s="65">
        <f t="shared" si="0"/>
        <v>7</v>
      </c>
      <c r="B18" s="66">
        <f t="shared" si="6"/>
        <v>46025</v>
      </c>
      <c r="C18" s="50"/>
      <c r="D18" s="50"/>
      <c r="E18" s="50"/>
      <c r="F18" s="50"/>
      <c r="G18" s="50"/>
      <c r="H18" s="50"/>
      <c r="I18" s="50">
        <v>7.12</v>
      </c>
      <c r="J18" s="50">
        <f t="shared" si="1"/>
        <v>7.12</v>
      </c>
      <c r="K18" s="50">
        <f t="shared" si="1"/>
        <v>21.36</v>
      </c>
      <c r="L18" s="67">
        <f t="shared" si="1"/>
        <v>21.36</v>
      </c>
      <c r="N18" s="50">
        <f t="shared" si="2"/>
        <v>0</v>
      </c>
      <c r="O18" s="50">
        <f t="shared" si="2"/>
        <v>0</v>
      </c>
      <c r="P18" s="50">
        <f t="shared" si="2"/>
        <v>0</v>
      </c>
      <c r="Q18" s="50">
        <f t="shared" si="2"/>
        <v>0</v>
      </c>
      <c r="R18" s="50">
        <f t="shared" si="2"/>
        <v>0</v>
      </c>
      <c r="S18" s="50">
        <f t="shared" si="2"/>
        <v>0</v>
      </c>
      <c r="T18" s="50">
        <f>(I18-TRUNC(I18,0))/0.6+TRUNC(I18)</f>
        <v>7.2</v>
      </c>
      <c r="U18" s="50">
        <f t="shared" si="3"/>
        <v>7.2</v>
      </c>
      <c r="V18" s="19">
        <f t="shared" si="4"/>
        <v>21.6</v>
      </c>
      <c r="W18" s="32">
        <f t="shared" si="5"/>
        <v>21.6</v>
      </c>
      <c r="X18" s="72"/>
      <c r="Y18" s="37"/>
      <c r="Z18" s="37"/>
      <c r="AA18" s="37"/>
      <c r="AB18" s="37"/>
      <c r="AC18" s="37"/>
      <c r="AD18" s="73"/>
    </row>
    <row r="19" spans="1:30" ht="11.25" customHeight="1">
      <c r="A19" s="65">
        <f t="shared" si="0"/>
        <v>1</v>
      </c>
      <c r="B19" s="66">
        <f t="shared" si="6"/>
        <v>46026</v>
      </c>
      <c r="C19" s="50"/>
      <c r="D19" s="50"/>
      <c r="E19" s="50"/>
      <c r="F19" s="50"/>
      <c r="G19" s="50"/>
      <c r="H19" s="50"/>
      <c r="I19" s="50"/>
      <c r="J19" s="50">
        <f t="shared" si="1"/>
        <v>0</v>
      </c>
      <c r="K19" s="50">
        <f t="shared" si="1"/>
        <v>21.36</v>
      </c>
      <c r="L19" s="67">
        <f t="shared" si="1"/>
        <v>21.36</v>
      </c>
      <c r="M19" s="1"/>
      <c r="N19" s="50">
        <f t="shared" si="2"/>
        <v>0</v>
      </c>
      <c r="O19" s="50">
        <f t="shared" si="2"/>
        <v>0</v>
      </c>
      <c r="P19" s="50">
        <f t="shared" si="2"/>
        <v>0</v>
      </c>
      <c r="Q19" s="50">
        <f t="shared" si="2"/>
        <v>0</v>
      </c>
      <c r="R19" s="50">
        <f t="shared" si="2"/>
        <v>0</v>
      </c>
      <c r="S19" s="50">
        <f t="shared" si="2"/>
        <v>0</v>
      </c>
      <c r="T19" s="50">
        <f t="shared" si="2"/>
        <v>0</v>
      </c>
      <c r="U19" s="50">
        <f t="shared" si="3"/>
        <v>0</v>
      </c>
      <c r="V19" s="19">
        <f t="shared" si="4"/>
        <v>21.6</v>
      </c>
      <c r="W19" s="32">
        <f t="shared" si="5"/>
        <v>21.6</v>
      </c>
      <c r="X19" s="72"/>
      <c r="Y19" s="37"/>
      <c r="Z19" s="37"/>
      <c r="AA19" s="37"/>
      <c r="AB19" s="37"/>
      <c r="AC19" s="37"/>
      <c r="AD19" s="73"/>
    </row>
    <row r="20" spans="1:30" ht="11.25" customHeight="1">
      <c r="A20" s="65">
        <f t="shared" si="0"/>
        <v>2</v>
      </c>
      <c r="B20" s="66">
        <f t="shared" si="6"/>
        <v>46027</v>
      </c>
      <c r="C20" s="50"/>
      <c r="D20" s="50"/>
      <c r="E20" s="50"/>
      <c r="F20" s="50"/>
      <c r="G20" s="50"/>
      <c r="H20" s="50"/>
      <c r="I20" s="50"/>
      <c r="J20" s="50">
        <f t="shared" si="1"/>
        <v>0</v>
      </c>
      <c r="K20" s="50">
        <f t="shared" si="1"/>
        <v>21.36</v>
      </c>
      <c r="L20" s="67">
        <f t="shared" si="1"/>
        <v>21.36</v>
      </c>
      <c r="M20" s="1"/>
      <c r="N20" s="50">
        <f t="shared" si="2"/>
        <v>0</v>
      </c>
      <c r="O20" s="50">
        <f t="shared" si="2"/>
        <v>0</v>
      </c>
      <c r="P20" s="50">
        <f t="shared" si="2"/>
        <v>0</v>
      </c>
      <c r="Q20" s="50">
        <f t="shared" si="2"/>
        <v>0</v>
      </c>
      <c r="R20" s="50">
        <f t="shared" si="2"/>
        <v>0</v>
      </c>
      <c r="S20" s="50">
        <f t="shared" si="2"/>
        <v>0</v>
      </c>
      <c r="T20" s="50">
        <f t="shared" si="2"/>
        <v>0</v>
      </c>
      <c r="U20" s="50">
        <f t="shared" si="3"/>
        <v>0</v>
      </c>
      <c r="V20" s="19">
        <f t="shared" si="4"/>
        <v>21.6</v>
      </c>
      <c r="W20" s="32">
        <f t="shared" si="5"/>
        <v>21.6</v>
      </c>
      <c r="X20" s="72"/>
      <c r="Y20" s="37"/>
      <c r="Z20" s="37"/>
      <c r="AA20" s="37"/>
      <c r="AB20" s="37"/>
      <c r="AC20" s="37"/>
      <c r="AD20" s="73"/>
    </row>
    <row r="21" spans="1:30" ht="11.25" customHeight="1">
      <c r="A21" s="65">
        <f t="shared" si="0"/>
        <v>3</v>
      </c>
      <c r="B21" s="66">
        <f t="shared" si="6"/>
        <v>46028</v>
      </c>
      <c r="C21" s="50"/>
      <c r="D21" s="50"/>
      <c r="E21" s="50"/>
      <c r="F21" s="50"/>
      <c r="G21" s="50"/>
      <c r="H21" s="50"/>
      <c r="I21" s="50"/>
      <c r="J21" s="50">
        <f t="shared" si="1"/>
        <v>0</v>
      </c>
      <c r="K21" s="50">
        <f t="shared" si="1"/>
        <v>21.36</v>
      </c>
      <c r="L21" s="67">
        <f t="shared" si="1"/>
        <v>21.36</v>
      </c>
      <c r="M21" s="1"/>
      <c r="N21" s="50">
        <f t="shared" si="2"/>
        <v>0</v>
      </c>
      <c r="O21" s="50">
        <f t="shared" si="2"/>
        <v>0</v>
      </c>
      <c r="P21" s="50">
        <f t="shared" si="2"/>
        <v>0</v>
      </c>
      <c r="Q21" s="50">
        <f t="shared" si="2"/>
        <v>0</v>
      </c>
      <c r="R21" s="50">
        <f t="shared" si="2"/>
        <v>0</v>
      </c>
      <c r="S21" s="50">
        <f t="shared" si="2"/>
        <v>0</v>
      </c>
      <c r="T21" s="50">
        <f t="shared" si="2"/>
        <v>0</v>
      </c>
      <c r="U21" s="50">
        <f t="shared" si="3"/>
        <v>0</v>
      </c>
      <c r="V21" s="19">
        <f t="shared" si="4"/>
        <v>21.6</v>
      </c>
      <c r="W21" s="32">
        <f t="shared" si="5"/>
        <v>21.6</v>
      </c>
      <c r="X21" s="72"/>
      <c r="Y21" s="37"/>
      <c r="Z21" s="37"/>
      <c r="AA21" s="37"/>
      <c r="AB21" s="37"/>
      <c r="AC21" s="37"/>
      <c r="AD21" s="73"/>
    </row>
    <row r="22" spans="1:30" ht="11.25" customHeight="1">
      <c r="A22" s="65">
        <f t="shared" si="0"/>
        <v>4</v>
      </c>
      <c r="B22" s="66">
        <f t="shared" si="6"/>
        <v>46029</v>
      </c>
      <c r="C22" s="50"/>
      <c r="D22" s="50"/>
      <c r="E22" s="50"/>
      <c r="F22" s="50"/>
      <c r="G22" s="50"/>
      <c r="H22" s="50"/>
      <c r="I22" s="50"/>
      <c r="J22" s="50">
        <f t="shared" si="1"/>
        <v>0</v>
      </c>
      <c r="K22" s="50">
        <f t="shared" si="1"/>
        <v>21.36</v>
      </c>
      <c r="L22" s="67">
        <f t="shared" si="1"/>
        <v>21.36</v>
      </c>
      <c r="M22" s="1"/>
      <c r="N22" s="50">
        <f t="shared" si="2"/>
        <v>0</v>
      </c>
      <c r="O22" s="50">
        <f t="shared" si="2"/>
        <v>0</v>
      </c>
      <c r="P22" s="50">
        <f t="shared" si="2"/>
        <v>0</v>
      </c>
      <c r="Q22" s="50">
        <f t="shared" si="2"/>
        <v>0</v>
      </c>
      <c r="R22" s="50">
        <f t="shared" si="2"/>
        <v>0</v>
      </c>
      <c r="S22" s="50">
        <f t="shared" si="2"/>
        <v>0</v>
      </c>
      <c r="T22" s="50">
        <f t="shared" si="2"/>
        <v>0</v>
      </c>
      <c r="U22" s="50">
        <f t="shared" si="3"/>
        <v>0</v>
      </c>
      <c r="V22" s="19">
        <f t="shared" si="4"/>
        <v>21.6</v>
      </c>
      <c r="W22" s="32">
        <f t="shared" si="5"/>
        <v>21.6</v>
      </c>
      <c r="X22" s="72"/>
      <c r="Y22" s="37"/>
      <c r="Z22" s="37"/>
      <c r="AA22" s="37"/>
      <c r="AB22" s="37"/>
      <c r="AC22" s="37"/>
      <c r="AD22" s="73"/>
    </row>
    <row r="23" spans="1:30" ht="11.25" customHeight="1">
      <c r="A23" s="65">
        <f t="shared" si="0"/>
        <v>5</v>
      </c>
      <c r="B23" s="66">
        <f t="shared" si="6"/>
        <v>46030</v>
      </c>
      <c r="C23" s="50"/>
      <c r="D23" s="50"/>
      <c r="E23" s="50"/>
      <c r="F23" s="50"/>
      <c r="G23" s="50"/>
      <c r="H23" s="50"/>
      <c r="I23" s="50"/>
      <c r="J23" s="50">
        <f t="shared" si="1"/>
        <v>0</v>
      </c>
      <c r="K23" s="50">
        <f t="shared" si="1"/>
        <v>21.36</v>
      </c>
      <c r="L23" s="67">
        <f t="shared" si="1"/>
        <v>21.36</v>
      </c>
      <c r="M23" s="1"/>
      <c r="N23" s="50">
        <f t="shared" si="2"/>
        <v>0</v>
      </c>
      <c r="O23" s="50">
        <f t="shared" si="2"/>
        <v>0</v>
      </c>
      <c r="P23" s="50">
        <f t="shared" si="2"/>
        <v>0</v>
      </c>
      <c r="Q23" s="50">
        <f t="shared" si="2"/>
        <v>0</v>
      </c>
      <c r="R23" s="50">
        <f t="shared" si="2"/>
        <v>0</v>
      </c>
      <c r="S23" s="50">
        <f t="shared" si="2"/>
        <v>0</v>
      </c>
      <c r="T23" s="50">
        <f t="shared" si="2"/>
        <v>0</v>
      </c>
      <c r="U23" s="50">
        <f t="shared" si="3"/>
        <v>0</v>
      </c>
      <c r="V23" s="19">
        <f t="shared" si="4"/>
        <v>21.6</v>
      </c>
      <c r="W23" s="32">
        <f t="shared" si="5"/>
        <v>21.6</v>
      </c>
      <c r="X23" s="72"/>
      <c r="Y23" s="37"/>
      <c r="Z23" s="37"/>
      <c r="AA23" s="37"/>
      <c r="AB23" s="37"/>
      <c r="AC23" s="37"/>
      <c r="AD23" s="73"/>
    </row>
    <row r="24" spans="1:30" ht="11.25" customHeight="1">
      <c r="A24" s="65">
        <f t="shared" si="0"/>
        <v>6</v>
      </c>
      <c r="B24" s="66">
        <f t="shared" si="6"/>
        <v>46031</v>
      </c>
      <c r="C24" s="50"/>
      <c r="D24" s="50"/>
      <c r="E24" s="50"/>
      <c r="F24" s="50"/>
      <c r="G24" s="50"/>
      <c r="H24" s="50"/>
      <c r="I24" s="50"/>
      <c r="J24" s="50">
        <f t="shared" si="1"/>
        <v>0</v>
      </c>
      <c r="K24" s="50">
        <f t="shared" si="1"/>
        <v>21.36</v>
      </c>
      <c r="L24" s="67">
        <f t="shared" si="1"/>
        <v>21.36</v>
      </c>
      <c r="M24" s="1"/>
      <c r="N24" s="50">
        <f t="shared" si="2"/>
        <v>0</v>
      </c>
      <c r="O24" s="50">
        <f t="shared" si="2"/>
        <v>0</v>
      </c>
      <c r="P24" s="50">
        <f t="shared" si="2"/>
        <v>0</v>
      </c>
      <c r="Q24" s="50">
        <f t="shared" si="2"/>
        <v>0</v>
      </c>
      <c r="R24" s="50">
        <f t="shared" si="2"/>
        <v>0</v>
      </c>
      <c r="S24" s="50">
        <f t="shared" si="2"/>
        <v>0</v>
      </c>
      <c r="T24" s="50">
        <f t="shared" si="2"/>
        <v>0</v>
      </c>
      <c r="U24" s="50">
        <f t="shared" si="3"/>
        <v>0</v>
      </c>
      <c r="V24" s="19">
        <f t="shared" si="4"/>
        <v>21.6</v>
      </c>
      <c r="W24" s="32">
        <f t="shared" si="5"/>
        <v>21.6</v>
      </c>
      <c r="X24" s="72"/>
      <c r="Y24" s="37"/>
      <c r="Z24" s="37"/>
      <c r="AA24" s="37"/>
      <c r="AB24" s="37"/>
      <c r="AC24" s="37"/>
      <c r="AD24" s="73"/>
    </row>
    <row r="25" spans="1:30" ht="11.25" customHeight="1">
      <c r="A25" s="65">
        <f t="shared" si="0"/>
        <v>7</v>
      </c>
      <c r="B25" s="66">
        <f t="shared" si="6"/>
        <v>46032</v>
      </c>
      <c r="C25" s="50"/>
      <c r="D25" s="50"/>
      <c r="E25" s="50"/>
      <c r="F25" s="50"/>
      <c r="G25" s="50"/>
      <c r="H25" s="50"/>
      <c r="I25" s="50"/>
      <c r="J25" s="50">
        <f t="shared" si="1"/>
        <v>0</v>
      </c>
      <c r="K25" s="50">
        <f t="shared" si="1"/>
        <v>21.36</v>
      </c>
      <c r="L25" s="67">
        <f t="shared" si="1"/>
        <v>21.36</v>
      </c>
      <c r="M25" s="1"/>
      <c r="N25" s="50">
        <f t="shared" si="2"/>
        <v>0</v>
      </c>
      <c r="O25" s="50">
        <f t="shared" si="2"/>
        <v>0</v>
      </c>
      <c r="P25" s="50">
        <f t="shared" si="2"/>
        <v>0</v>
      </c>
      <c r="Q25" s="50">
        <f t="shared" si="2"/>
        <v>0</v>
      </c>
      <c r="R25" s="50">
        <f t="shared" si="2"/>
        <v>0</v>
      </c>
      <c r="S25" s="50">
        <f t="shared" si="2"/>
        <v>0</v>
      </c>
      <c r="T25" s="50">
        <f t="shared" si="2"/>
        <v>0</v>
      </c>
      <c r="U25" s="50">
        <f t="shared" si="3"/>
        <v>0</v>
      </c>
      <c r="V25" s="19">
        <f t="shared" si="4"/>
        <v>21.6</v>
      </c>
      <c r="W25" s="32">
        <f t="shared" si="5"/>
        <v>21.6</v>
      </c>
      <c r="X25" s="72"/>
      <c r="Y25" s="37"/>
      <c r="Z25" s="37"/>
      <c r="AA25" s="37"/>
      <c r="AB25" s="37"/>
      <c r="AC25" s="37"/>
      <c r="AD25" s="73"/>
    </row>
    <row r="26" spans="1:30" ht="11.25" customHeight="1">
      <c r="A26" s="65">
        <f t="shared" si="0"/>
        <v>1</v>
      </c>
      <c r="B26" s="66">
        <f t="shared" si="6"/>
        <v>46033</v>
      </c>
      <c r="C26" s="50"/>
      <c r="D26" s="50"/>
      <c r="E26" s="50"/>
      <c r="F26" s="50"/>
      <c r="G26" s="50"/>
      <c r="H26" s="50"/>
      <c r="I26" s="50"/>
      <c r="J26" s="50">
        <f t="shared" si="1"/>
        <v>0</v>
      </c>
      <c r="K26" s="50">
        <f t="shared" si="1"/>
        <v>21.36</v>
      </c>
      <c r="L26" s="67">
        <f t="shared" si="1"/>
        <v>21.36</v>
      </c>
      <c r="M26" s="1"/>
      <c r="N26" s="50">
        <f t="shared" si="2"/>
        <v>0</v>
      </c>
      <c r="O26" s="50">
        <f t="shared" si="2"/>
        <v>0</v>
      </c>
      <c r="P26" s="50">
        <f t="shared" si="2"/>
        <v>0</v>
      </c>
      <c r="Q26" s="50">
        <f t="shared" si="2"/>
        <v>0</v>
      </c>
      <c r="R26" s="50">
        <f t="shared" si="2"/>
        <v>0</v>
      </c>
      <c r="S26" s="50">
        <f t="shared" si="2"/>
        <v>0</v>
      </c>
      <c r="T26" s="50">
        <f t="shared" si="2"/>
        <v>0</v>
      </c>
      <c r="U26" s="50">
        <f t="shared" si="3"/>
        <v>0</v>
      </c>
      <c r="V26" s="19">
        <f t="shared" si="4"/>
        <v>21.6</v>
      </c>
      <c r="W26" s="32">
        <f t="shared" si="5"/>
        <v>21.6</v>
      </c>
      <c r="X26" s="74"/>
      <c r="Y26" s="34"/>
      <c r="Z26" s="34"/>
      <c r="AA26" s="34"/>
      <c r="AB26" s="34"/>
      <c r="AC26" s="34"/>
      <c r="AD26" s="75"/>
    </row>
    <row r="27" spans="1:30" ht="11.25" customHeight="1">
      <c r="A27" s="65">
        <f t="shared" si="0"/>
        <v>2</v>
      </c>
      <c r="B27" s="66">
        <f t="shared" si="6"/>
        <v>46034</v>
      </c>
      <c r="C27" s="50"/>
      <c r="D27" s="50"/>
      <c r="E27" s="50"/>
      <c r="F27" s="50"/>
      <c r="G27" s="50"/>
      <c r="H27" s="50"/>
      <c r="I27" s="50"/>
      <c r="J27" s="50">
        <f t="shared" si="1"/>
        <v>0</v>
      </c>
      <c r="K27" s="50">
        <f t="shared" si="1"/>
        <v>21.36</v>
      </c>
      <c r="L27" s="67">
        <f t="shared" si="1"/>
        <v>21.36</v>
      </c>
      <c r="M27" s="1"/>
      <c r="N27" s="50">
        <f t="shared" si="2"/>
        <v>0</v>
      </c>
      <c r="O27" s="50">
        <f t="shared" si="2"/>
        <v>0</v>
      </c>
      <c r="P27" s="50">
        <f t="shared" si="2"/>
        <v>0</v>
      </c>
      <c r="Q27" s="50">
        <f t="shared" si="2"/>
        <v>0</v>
      </c>
      <c r="R27" s="50">
        <f t="shared" si="2"/>
        <v>0</v>
      </c>
      <c r="S27" s="50">
        <f t="shared" si="2"/>
        <v>0</v>
      </c>
      <c r="T27" s="50">
        <f t="shared" si="2"/>
        <v>0</v>
      </c>
      <c r="U27" s="50">
        <f t="shared" si="3"/>
        <v>0</v>
      </c>
      <c r="V27" s="19">
        <f t="shared" si="4"/>
        <v>21.6</v>
      </c>
      <c r="W27" s="32">
        <f t="shared" si="5"/>
        <v>21.6</v>
      </c>
    </row>
    <row r="28" spans="1:30" ht="11.25" customHeight="1">
      <c r="A28" s="65">
        <f t="shared" si="0"/>
        <v>3</v>
      </c>
      <c r="B28" s="66">
        <f t="shared" si="6"/>
        <v>46035</v>
      </c>
      <c r="C28" s="50"/>
      <c r="D28" s="50"/>
      <c r="E28" s="50"/>
      <c r="F28" s="50"/>
      <c r="G28" s="50"/>
      <c r="H28" s="50"/>
      <c r="I28" s="50"/>
      <c r="J28" s="50">
        <f t="shared" si="1"/>
        <v>0</v>
      </c>
      <c r="K28" s="50">
        <f t="shared" si="1"/>
        <v>21.36</v>
      </c>
      <c r="L28" s="67">
        <f t="shared" si="1"/>
        <v>21.36</v>
      </c>
      <c r="M28" s="1"/>
      <c r="N28" s="50">
        <f t="shared" si="2"/>
        <v>0</v>
      </c>
      <c r="O28" s="50">
        <f t="shared" si="2"/>
        <v>0</v>
      </c>
      <c r="P28" s="50">
        <f t="shared" si="2"/>
        <v>0</v>
      </c>
      <c r="Q28" s="50">
        <f t="shared" si="2"/>
        <v>0</v>
      </c>
      <c r="R28" s="50">
        <f t="shared" si="2"/>
        <v>0</v>
      </c>
      <c r="S28" s="50">
        <f t="shared" si="2"/>
        <v>0</v>
      </c>
      <c r="T28" s="50">
        <f t="shared" si="2"/>
        <v>0</v>
      </c>
      <c r="U28" s="50">
        <f t="shared" si="3"/>
        <v>0</v>
      </c>
      <c r="V28" s="19">
        <f t="shared" si="4"/>
        <v>21.6</v>
      </c>
      <c r="W28" s="32">
        <f t="shared" si="5"/>
        <v>21.6</v>
      </c>
      <c r="X28" s="8" t="s">
        <v>75</v>
      </c>
      <c r="Y28" s="9"/>
      <c r="Z28" s="9"/>
      <c r="AA28" s="9"/>
      <c r="AB28" s="9"/>
      <c r="AC28" s="9"/>
      <c r="AD28" s="10"/>
    </row>
    <row r="29" spans="1:30" ht="11.25" customHeight="1">
      <c r="A29" s="65">
        <f t="shared" si="0"/>
        <v>4</v>
      </c>
      <c r="B29" s="66">
        <f t="shared" si="6"/>
        <v>46036</v>
      </c>
      <c r="C29" s="50"/>
      <c r="D29" s="50"/>
      <c r="E29" s="50"/>
      <c r="F29" s="50"/>
      <c r="G29" s="50"/>
      <c r="H29" s="50"/>
      <c r="I29" s="50"/>
      <c r="J29" s="50">
        <f t="shared" si="1"/>
        <v>0</v>
      </c>
      <c r="K29" s="50">
        <f t="shared" si="1"/>
        <v>21.36</v>
      </c>
      <c r="L29" s="67">
        <f t="shared" si="1"/>
        <v>21.36</v>
      </c>
      <c r="M29" s="1"/>
      <c r="N29" s="50">
        <f t="shared" si="2"/>
        <v>0</v>
      </c>
      <c r="O29" s="50">
        <f t="shared" si="2"/>
        <v>0</v>
      </c>
      <c r="P29" s="50">
        <f t="shared" si="2"/>
        <v>0</v>
      </c>
      <c r="Q29" s="50">
        <f t="shared" si="2"/>
        <v>0</v>
      </c>
      <c r="R29" s="50">
        <f t="shared" si="2"/>
        <v>0</v>
      </c>
      <c r="S29" s="50">
        <f t="shared" si="2"/>
        <v>0</v>
      </c>
      <c r="T29" s="50">
        <f t="shared" si="2"/>
        <v>0</v>
      </c>
      <c r="U29" s="50">
        <f t="shared" si="3"/>
        <v>0</v>
      </c>
      <c r="V29" s="19">
        <f t="shared" si="4"/>
        <v>21.6</v>
      </c>
      <c r="W29" s="32">
        <f t="shared" si="5"/>
        <v>21.6</v>
      </c>
      <c r="X29" s="11" t="s">
        <v>49</v>
      </c>
      <c r="Y29" s="11" t="s">
        <v>50</v>
      </c>
      <c r="Z29" s="11" t="s">
        <v>51</v>
      </c>
      <c r="AA29" s="11" t="s">
        <v>52</v>
      </c>
      <c r="AB29" s="11" t="s">
        <v>53</v>
      </c>
      <c r="AC29" s="11" t="s">
        <v>54</v>
      </c>
      <c r="AD29" s="11" t="s">
        <v>55</v>
      </c>
    </row>
    <row r="30" spans="1:30" ht="11.25" customHeight="1">
      <c r="A30" s="65">
        <f t="shared" si="0"/>
        <v>5</v>
      </c>
      <c r="B30" s="66">
        <f t="shared" si="6"/>
        <v>46037</v>
      </c>
      <c r="C30" s="50"/>
      <c r="D30" s="50"/>
      <c r="E30" s="50"/>
      <c r="F30" s="50"/>
      <c r="G30" s="50"/>
      <c r="H30" s="50"/>
      <c r="I30" s="50"/>
      <c r="J30" s="50">
        <f t="shared" si="1"/>
        <v>0</v>
      </c>
      <c r="K30" s="50">
        <f t="shared" si="1"/>
        <v>21.36</v>
      </c>
      <c r="L30" s="67">
        <f t="shared" si="1"/>
        <v>21.36</v>
      </c>
      <c r="M30" s="1"/>
      <c r="N30" s="50">
        <f t="shared" si="2"/>
        <v>0</v>
      </c>
      <c r="O30" s="50">
        <f t="shared" si="2"/>
        <v>0</v>
      </c>
      <c r="P30" s="50">
        <f t="shared" si="2"/>
        <v>0</v>
      </c>
      <c r="Q30" s="50">
        <f t="shared" si="2"/>
        <v>0</v>
      </c>
      <c r="R30" s="50">
        <f t="shared" si="2"/>
        <v>0</v>
      </c>
      <c r="S30" s="50">
        <f t="shared" si="2"/>
        <v>0</v>
      </c>
      <c r="T30" s="50">
        <f t="shared" si="2"/>
        <v>0</v>
      </c>
      <c r="U30" s="50">
        <f t="shared" si="3"/>
        <v>0</v>
      </c>
      <c r="V30" s="19">
        <f t="shared" si="4"/>
        <v>21.6</v>
      </c>
      <c r="W30" s="32">
        <f t="shared" si="5"/>
        <v>21.6</v>
      </c>
      <c r="X30" s="1"/>
      <c r="Y30" s="1"/>
      <c r="Z30" s="1"/>
      <c r="AA30" s="1">
        <v>1</v>
      </c>
      <c r="AB30" s="1">
        <v>2</v>
      </c>
      <c r="AC30" s="48">
        <v>3</v>
      </c>
      <c r="AD30" s="48">
        <v>4</v>
      </c>
    </row>
    <row r="31" spans="1:30" ht="11.25" customHeight="1">
      <c r="A31" s="65">
        <f t="shared" si="0"/>
        <v>6</v>
      </c>
      <c r="B31" s="66">
        <f t="shared" si="6"/>
        <v>46038</v>
      </c>
      <c r="C31" s="50"/>
      <c r="D31" s="50"/>
      <c r="E31" s="50"/>
      <c r="F31" s="50"/>
      <c r="G31" s="50"/>
      <c r="H31" s="50"/>
      <c r="I31" s="50"/>
      <c r="J31" s="50">
        <f t="shared" si="1"/>
        <v>0</v>
      </c>
      <c r="K31" s="50">
        <f t="shared" si="1"/>
        <v>21.36</v>
      </c>
      <c r="L31" s="67">
        <f t="shared" si="1"/>
        <v>21.36</v>
      </c>
      <c r="M31" s="1"/>
      <c r="N31" s="50">
        <f t="shared" si="2"/>
        <v>0</v>
      </c>
      <c r="O31" s="50">
        <f t="shared" si="2"/>
        <v>0</v>
      </c>
      <c r="P31" s="50">
        <f t="shared" si="2"/>
        <v>0</v>
      </c>
      <c r="Q31" s="50">
        <f t="shared" si="2"/>
        <v>0</v>
      </c>
      <c r="R31" s="50">
        <f t="shared" si="2"/>
        <v>0</v>
      </c>
      <c r="S31" s="50">
        <f t="shared" si="2"/>
        <v>0</v>
      </c>
      <c r="T31" s="50">
        <f t="shared" si="2"/>
        <v>0</v>
      </c>
      <c r="U31" s="50">
        <f t="shared" si="3"/>
        <v>0</v>
      </c>
      <c r="V31" s="19">
        <f t="shared" si="4"/>
        <v>21.6</v>
      </c>
      <c r="W31" s="32">
        <f t="shared" si="5"/>
        <v>21.6</v>
      </c>
      <c r="X31" s="1">
        <v>5</v>
      </c>
      <c r="Y31" s="1">
        <v>6</v>
      </c>
      <c r="Z31" s="1">
        <v>7</v>
      </c>
      <c r="AA31" s="1">
        <v>8</v>
      </c>
      <c r="AB31" s="1">
        <v>9</v>
      </c>
      <c r="AC31" s="48">
        <v>10</v>
      </c>
      <c r="AD31" s="48">
        <v>11</v>
      </c>
    </row>
    <row r="32" spans="1:30" ht="11.25" customHeight="1">
      <c r="A32" s="65">
        <f t="shared" si="0"/>
        <v>7</v>
      </c>
      <c r="B32" s="66">
        <f t="shared" si="6"/>
        <v>46039</v>
      </c>
      <c r="C32" s="50"/>
      <c r="D32" s="50"/>
      <c r="E32" s="50"/>
      <c r="F32" s="50"/>
      <c r="G32" s="50"/>
      <c r="H32" s="50"/>
      <c r="I32" s="50"/>
      <c r="J32" s="50">
        <f t="shared" si="1"/>
        <v>0</v>
      </c>
      <c r="K32" s="50">
        <f t="shared" si="1"/>
        <v>21.36</v>
      </c>
      <c r="L32" s="67">
        <f t="shared" si="1"/>
        <v>21.36</v>
      </c>
      <c r="M32" s="1"/>
      <c r="N32" s="50">
        <f t="shared" si="2"/>
        <v>0</v>
      </c>
      <c r="O32" s="50">
        <f t="shared" si="2"/>
        <v>0</v>
      </c>
      <c r="P32" s="50">
        <f t="shared" si="2"/>
        <v>0</v>
      </c>
      <c r="Q32" s="50">
        <f t="shared" si="2"/>
        <v>0</v>
      </c>
      <c r="R32" s="50">
        <f t="shared" si="2"/>
        <v>0</v>
      </c>
      <c r="S32" s="50">
        <f t="shared" si="2"/>
        <v>0</v>
      </c>
      <c r="T32" s="50">
        <f t="shared" si="2"/>
        <v>0</v>
      </c>
      <c r="U32" s="50">
        <f t="shared" si="3"/>
        <v>0</v>
      </c>
      <c r="V32" s="19">
        <f t="shared" si="4"/>
        <v>21.6</v>
      </c>
      <c r="W32" s="32">
        <f t="shared" si="5"/>
        <v>21.6</v>
      </c>
      <c r="X32" s="1">
        <v>12</v>
      </c>
      <c r="Y32" s="1">
        <v>13</v>
      </c>
      <c r="Z32" s="1">
        <v>14</v>
      </c>
      <c r="AA32" s="1">
        <v>15</v>
      </c>
      <c r="AB32" s="1">
        <v>16</v>
      </c>
      <c r="AC32" s="48">
        <v>17</v>
      </c>
      <c r="AD32" s="48">
        <v>18</v>
      </c>
    </row>
    <row r="33" spans="1:30" ht="11.25" customHeight="1">
      <c r="A33" s="65">
        <f t="shared" si="0"/>
        <v>1</v>
      </c>
      <c r="B33" s="66">
        <f t="shared" si="6"/>
        <v>46040</v>
      </c>
      <c r="C33" s="50"/>
      <c r="D33" s="50"/>
      <c r="E33" s="50"/>
      <c r="F33" s="50"/>
      <c r="G33" s="50"/>
      <c r="H33" s="50"/>
      <c r="I33" s="50"/>
      <c r="J33" s="50">
        <f t="shared" si="1"/>
        <v>0</v>
      </c>
      <c r="K33" s="50">
        <f t="shared" si="1"/>
        <v>21.36</v>
      </c>
      <c r="L33" s="67">
        <f t="shared" si="1"/>
        <v>21.36</v>
      </c>
      <c r="M33" s="1"/>
      <c r="N33" s="50">
        <f t="shared" si="2"/>
        <v>0</v>
      </c>
      <c r="O33" s="50">
        <f t="shared" si="2"/>
        <v>0</v>
      </c>
      <c r="P33" s="50">
        <f t="shared" si="2"/>
        <v>0</v>
      </c>
      <c r="Q33" s="50">
        <f t="shared" si="2"/>
        <v>0</v>
      </c>
      <c r="R33" s="50">
        <f t="shared" si="2"/>
        <v>0</v>
      </c>
      <c r="S33" s="50">
        <f t="shared" si="2"/>
        <v>0</v>
      </c>
      <c r="T33" s="50">
        <f t="shared" si="2"/>
        <v>0</v>
      </c>
      <c r="U33" s="50">
        <f t="shared" si="3"/>
        <v>0</v>
      </c>
      <c r="V33" s="19">
        <f t="shared" si="4"/>
        <v>21.6</v>
      </c>
      <c r="W33" s="32">
        <f t="shared" si="5"/>
        <v>21.6</v>
      </c>
      <c r="X33" s="1">
        <v>19</v>
      </c>
      <c r="Y33" s="1">
        <v>20</v>
      </c>
      <c r="Z33" s="1">
        <v>21</v>
      </c>
      <c r="AA33" s="1">
        <v>22</v>
      </c>
      <c r="AB33" s="1">
        <v>23</v>
      </c>
      <c r="AC33" s="48">
        <v>24</v>
      </c>
      <c r="AD33" s="48">
        <v>25</v>
      </c>
    </row>
    <row r="34" spans="1:30" ht="11.25" customHeight="1">
      <c r="A34" s="65">
        <f t="shared" si="0"/>
        <v>2</v>
      </c>
      <c r="B34" s="66">
        <f t="shared" si="6"/>
        <v>46041</v>
      </c>
      <c r="C34" s="50"/>
      <c r="D34" s="50"/>
      <c r="E34" s="50"/>
      <c r="F34" s="50"/>
      <c r="G34" s="50"/>
      <c r="H34" s="50"/>
      <c r="I34" s="50"/>
      <c r="J34" s="50">
        <f t="shared" si="1"/>
        <v>0</v>
      </c>
      <c r="K34" s="50">
        <f t="shared" si="1"/>
        <v>21.36</v>
      </c>
      <c r="L34" s="67">
        <f t="shared" si="1"/>
        <v>21.36</v>
      </c>
      <c r="M34" s="1"/>
      <c r="N34" s="50">
        <f t="shared" si="2"/>
        <v>0</v>
      </c>
      <c r="O34" s="50">
        <f t="shared" si="2"/>
        <v>0</v>
      </c>
      <c r="P34" s="50">
        <f t="shared" si="2"/>
        <v>0</v>
      </c>
      <c r="Q34" s="50">
        <f t="shared" si="2"/>
        <v>0</v>
      </c>
      <c r="R34" s="50">
        <f t="shared" si="2"/>
        <v>0</v>
      </c>
      <c r="S34" s="50">
        <f t="shared" si="2"/>
        <v>0</v>
      </c>
      <c r="T34" s="50">
        <f t="shared" si="2"/>
        <v>0</v>
      </c>
      <c r="U34" s="50">
        <f t="shared" si="3"/>
        <v>0</v>
      </c>
      <c r="V34" s="19">
        <f t="shared" si="4"/>
        <v>21.6</v>
      </c>
      <c r="W34" s="32">
        <f t="shared" si="5"/>
        <v>21.6</v>
      </c>
      <c r="X34" s="1">
        <v>26</v>
      </c>
      <c r="Y34" s="1">
        <v>27</v>
      </c>
      <c r="Z34" s="1">
        <v>28</v>
      </c>
      <c r="AA34" s="1">
        <v>29</v>
      </c>
      <c r="AB34" s="1">
        <v>30</v>
      </c>
      <c r="AC34" s="48">
        <v>31</v>
      </c>
      <c r="AD34" s="48"/>
    </row>
    <row r="35" spans="1:30" ht="11.25" customHeight="1">
      <c r="A35" s="65">
        <f t="shared" si="0"/>
        <v>3</v>
      </c>
      <c r="B35" s="66">
        <f t="shared" si="6"/>
        <v>46042</v>
      </c>
      <c r="C35" s="50"/>
      <c r="D35" s="50"/>
      <c r="E35" s="50"/>
      <c r="F35" s="50"/>
      <c r="G35" s="50"/>
      <c r="H35" s="50"/>
      <c r="I35" s="50"/>
      <c r="J35" s="50">
        <f t="shared" si="1"/>
        <v>0</v>
      </c>
      <c r="K35" s="50">
        <f t="shared" si="1"/>
        <v>21.36</v>
      </c>
      <c r="L35" s="67">
        <f t="shared" si="1"/>
        <v>21.36</v>
      </c>
      <c r="M35" s="1"/>
      <c r="N35" s="50">
        <f t="shared" si="2"/>
        <v>0</v>
      </c>
      <c r="O35" s="50">
        <f t="shared" si="2"/>
        <v>0</v>
      </c>
      <c r="P35" s="50">
        <f t="shared" si="2"/>
        <v>0</v>
      </c>
      <c r="Q35" s="50">
        <f t="shared" si="2"/>
        <v>0</v>
      </c>
      <c r="R35" s="50">
        <f t="shared" si="2"/>
        <v>0</v>
      </c>
      <c r="S35" s="50">
        <f t="shared" si="2"/>
        <v>0</v>
      </c>
      <c r="T35" s="50">
        <f t="shared" si="2"/>
        <v>0</v>
      </c>
      <c r="U35" s="50">
        <f t="shared" si="3"/>
        <v>0</v>
      </c>
      <c r="V35" s="19">
        <f t="shared" si="4"/>
        <v>21.6</v>
      </c>
      <c r="W35" s="32">
        <f t="shared" si="5"/>
        <v>21.6</v>
      </c>
    </row>
    <row r="36" spans="1:30" ht="11.25" customHeight="1">
      <c r="A36" s="65">
        <f t="shared" si="0"/>
        <v>4</v>
      </c>
      <c r="B36" s="66">
        <f t="shared" si="6"/>
        <v>46043</v>
      </c>
      <c r="C36" s="50"/>
      <c r="D36" s="50"/>
      <c r="E36" s="50"/>
      <c r="F36" s="50"/>
      <c r="G36" s="50"/>
      <c r="H36" s="50"/>
      <c r="I36" s="50"/>
      <c r="J36" s="50">
        <f t="shared" si="1"/>
        <v>0</v>
      </c>
      <c r="K36" s="50">
        <f t="shared" si="1"/>
        <v>21.36</v>
      </c>
      <c r="L36" s="67">
        <f t="shared" si="1"/>
        <v>21.36</v>
      </c>
      <c r="M36" s="1"/>
      <c r="N36" s="50">
        <f t="shared" si="2"/>
        <v>0</v>
      </c>
      <c r="O36" s="50">
        <f t="shared" si="2"/>
        <v>0</v>
      </c>
      <c r="P36" s="50">
        <f t="shared" si="2"/>
        <v>0</v>
      </c>
      <c r="Q36" s="50">
        <f t="shared" si="2"/>
        <v>0</v>
      </c>
      <c r="R36" s="50">
        <f t="shared" si="2"/>
        <v>0</v>
      </c>
      <c r="S36" s="50">
        <f t="shared" si="2"/>
        <v>0</v>
      </c>
      <c r="T36" s="50">
        <f t="shared" si="2"/>
        <v>0</v>
      </c>
      <c r="U36" s="50">
        <f t="shared" si="3"/>
        <v>0</v>
      </c>
      <c r="V36" s="19">
        <f t="shared" si="4"/>
        <v>21.6</v>
      </c>
      <c r="W36" s="32">
        <f t="shared" si="5"/>
        <v>21.6</v>
      </c>
    </row>
    <row r="37" spans="1:30" ht="11.25" customHeight="1">
      <c r="A37" s="65">
        <f t="shared" si="0"/>
        <v>5</v>
      </c>
      <c r="B37" s="66">
        <f t="shared" si="6"/>
        <v>46044</v>
      </c>
      <c r="C37" s="50"/>
      <c r="D37" s="50"/>
      <c r="E37" s="50"/>
      <c r="F37" s="50"/>
      <c r="G37" s="50"/>
      <c r="H37" s="50"/>
      <c r="I37" s="50"/>
      <c r="J37" s="50">
        <f t="shared" si="1"/>
        <v>0</v>
      </c>
      <c r="K37" s="50">
        <f t="shared" si="1"/>
        <v>21.36</v>
      </c>
      <c r="L37" s="67">
        <f t="shared" si="1"/>
        <v>21.36</v>
      </c>
      <c r="M37" s="1"/>
      <c r="N37" s="50">
        <f t="shared" si="2"/>
        <v>0</v>
      </c>
      <c r="O37" s="50">
        <f t="shared" si="2"/>
        <v>0</v>
      </c>
      <c r="P37" s="50">
        <f t="shared" si="2"/>
        <v>0</v>
      </c>
      <c r="Q37" s="50">
        <f t="shared" si="2"/>
        <v>0</v>
      </c>
      <c r="R37" s="50">
        <f t="shared" si="2"/>
        <v>0</v>
      </c>
      <c r="S37" s="50">
        <f t="shared" si="2"/>
        <v>0</v>
      </c>
      <c r="T37" s="50">
        <f t="shared" si="2"/>
        <v>0</v>
      </c>
      <c r="U37" s="50">
        <f t="shared" si="3"/>
        <v>0</v>
      </c>
      <c r="V37" s="19">
        <f t="shared" si="4"/>
        <v>21.6</v>
      </c>
      <c r="W37" s="32">
        <f t="shared" si="5"/>
        <v>21.6</v>
      </c>
    </row>
    <row r="38" spans="1:30" ht="11.25" customHeight="1">
      <c r="A38" s="65">
        <f t="shared" si="0"/>
        <v>6</v>
      </c>
      <c r="B38" s="66">
        <f t="shared" si="6"/>
        <v>46045</v>
      </c>
      <c r="C38" s="50"/>
      <c r="D38" s="50"/>
      <c r="E38" s="50"/>
      <c r="F38" s="50"/>
      <c r="G38" s="50"/>
      <c r="H38" s="50"/>
      <c r="I38" s="50"/>
      <c r="J38" s="50">
        <f t="shared" si="1"/>
        <v>0</v>
      </c>
      <c r="K38" s="50">
        <f t="shared" si="1"/>
        <v>21.36</v>
      </c>
      <c r="L38" s="67">
        <f t="shared" si="1"/>
        <v>21.36</v>
      </c>
      <c r="M38" s="1"/>
      <c r="N38" s="50">
        <f t="shared" si="2"/>
        <v>0</v>
      </c>
      <c r="O38" s="50">
        <f t="shared" si="2"/>
        <v>0</v>
      </c>
      <c r="P38" s="50">
        <f t="shared" si="2"/>
        <v>0</v>
      </c>
      <c r="Q38" s="50">
        <f t="shared" si="2"/>
        <v>0</v>
      </c>
      <c r="R38" s="50">
        <f t="shared" si="2"/>
        <v>0</v>
      </c>
      <c r="S38" s="50">
        <f t="shared" si="2"/>
        <v>0</v>
      </c>
      <c r="T38" s="50">
        <f t="shared" si="2"/>
        <v>0</v>
      </c>
      <c r="U38" s="50">
        <f t="shared" si="3"/>
        <v>0</v>
      </c>
      <c r="V38" s="19">
        <f t="shared" si="4"/>
        <v>21.6</v>
      </c>
      <c r="W38" s="32">
        <f t="shared" si="5"/>
        <v>21.6</v>
      </c>
    </row>
    <row r="39" spans="1:30" ht="11.25" customHeight="1">
      <c r="A39" s="65">
        <f t="shared" si="0"/>
        <v>7</v>
      </c>
      <c r="B39" s="66">
        <f t="shared" si="6"/>
        <v>46046</v>
      </c>
      <c r="C39" s="50"/>
      <c r="D39" s="50"/>
      <c r="E39" s="50"/>
      <c r="F39" s="50"/>
      <c r="G39" s="50"/>
      <c r="H39" s="50"/>
      <c r="I39" s="50"/>
      <c r="J39" s="50">
        <f t="shared" si="1"/>
        <v>0</v>
      </c>
      <c r="K39" s="50">
        <f t="shared" si="1"/>
        <v>21.36</v>
      </c>
      <c r="L39" s="67">
        <f t="shared" si="1"/>
        <v>21.36</v>
      </c>
      <c r="M39" s="1"/>
      <c r="N39" s="50">
        <f t="shared" si="2"/>
        <v>0</v>
      </c>
      <c r="O39" s="50">
        <f t="shared" si="2"/>
        <v>0</v>
      </c>
      <c r="P39" s="50">
        <f t="shared" si="2"/>
        <v>0</v>
      </c>
      <c r="Q39" s="50">
        <f t="shared" si="2"/>
        <v>0</v>
      </c>
      <c r="R39" s="50">
        <f t="shared" si="2"/>
        <v>0</v>
      </c>
      <c r="S39" s="50">
        <f t="shared" si="2"/>
        <v>0</v>
      </c>
      <c r="T39" s="50">
        <f t="shared" si="2"/>
        <v>0</v>
      </c>
      <c r="U39" s="50">
        <f t="shared" si="3"/>
        <v>0</v>
      </c>
      <c r="V39" s="19">
        <f t="shared" si="4"/>
        <v>21.6</v>
      </c>
      <c r="W39" s="32">
        <f t="shared" si="5"/>
        <v>21.6</v>
      </c>
    </row>
    <row r="40" spans="1:30" ht="11.25" customHeight="1">
      <c r="A40" s="65">
        <f t="shared" si="0"/>
        <v>1</v>
      </c>
      <c r="B40" s="66">
        <f t="shared" si="6"/>
        <v>46047</v>
      </c>
      <c r="C40" s="50"/>
      <c r="D40" s="50"/>
      <c r="E40" s="50"/>
      <c r="F40" s="50"/>
      <c r="G40" s="50"/>
      <c r="H40" s="50"/>
      <c r="I40" s="50"/>
      <c r="J40" s="50">
        <f t="shared" si="1"/>
        <v>0</v>
      </c>
      <c r="K40" s="50">
        <f t="shared" si="1"/>
        <v>21.36</v>
      </c>
      <c r="L40" s="67">
        <f t="shared" si="1"/>
        <v>21.36</v>
      </c>
      <c r="M40" s="1"/>
      <c r="N40" s="50">
        <f t="shared" si="2"/>
        <v>0</v>
      </c>
      <c r="O40" s="50">
        <f t="shared" si="2"/>
        <v>0</v>
      </c>
      <c r="P40" s="50">
        <f t="shared" si="2"/>
        <v>0</v>
      </c>
      <c r="Q40" s="50">
        <f t="shared" si="2"/>
        <v>0</v>
      </c>
      <c r="R40" s="50">
        <f t="shared" si="2"/>
        <v>0</v>
      </c>
      <c r="S40" s="50">
        <f t="shared" si="2"/>
        <v>0</v>
      </c>
      <c r="T40" s="50">
        <f t="shared" si="2"/>
        <v>0</v>
      </c>
      <c r="U40" s="50">
        <f t="shared" si="3"/>
        <v>0</v>
      </c>
      <c r="V40" s="19">
        <f t="shared" si="4"/>
        <v>21.6</v>
      </c>
      <c r="W40" s="32">
        <f t="shared" si="5"/>
        <v>21.6</v>
      </c>
    </row>
    <row r="41" spans="1:30" ht="11.25" customHeight="1">
      <c r="A41" s="65">
        <f t="shared" si="0"/>
        <v>2</v>
      </c>
      <c r="B41" s="66">
        <f t="shared" si="6"/>
        <v>46048</v>
      </c>
      <c r="C41" s="50"/>
      <c r="D41" s="50"/>
      <c r="E41" s="50"/>
      <c r="F41" s="50"/>
      <c r="G41" s="50"/>
      <c r="H41" s="50"/>
      <c r="I41" s="50"/>
      <c r="J41" s="50">
        <f t="shared" si="1"/>
        <v>0</v>
      </c>
      <c r="K41" s="50">
        <f t="shared" si="1"/>
        <v>21.36</v>
      </c>
      <c r="L41" s="67">
        <f t="shared" si="1"/>
        <v>21.36</v>
      </c>
      <c r="M41" s="1"/>
      <c r="N41" s="50">
        <f t="shared" si="2"/>
        <v>0</v>
      </c>
      <c r="O41" s="50">
        <f t="shared" si="2"/>
        <v>0</v>
      </c>
      <c r="P41" s="50">
        <f t="shared" si="2"/>
        <v>0</v>
      </c>
      <c r="Q41" s="50">
        <f t="shared" si="2"/>
        <v>0</v>
      </c>
      <c r="R41" s="50">
        <f t="shared" si="2"/>
        <v>0</v>
      </c>
      <c r="S41" s="50">
        <f t="shared" si="2"/>
        <v>0</v>
      </c>
      <c r="T41" s="50">
        <f t="shared" si="2"/>
        <v>0</v>
      </c>
      <c r="U41" s="50">
        <f t="shared" si="3"/>
        <v>0</v>
      </c>
      <c r="V41" s="19">
        <f t="shared" si="4"/>
        <v>21.6</v>
      </c>
      <c r="W41" s="32">
        <f t="shared" si="5"/>
        <v>21.6</v>
      </c>
    </row>
    <row r="42" spans="1:30" ht="11.25" customHeight="1">
      <c r="A42" s="65">
        <f t="shared" si="0"/>
        <v>3</v>
      </c>
      <c r="B42" s="66">
        <f t="shared" si="6"/>
        <v>46049</v>
      </c>
      <c r="C42" s="50"/>
      <c r="D42" s="50"/>
      <c r="E42" s="50"/>
      <c r="F42" s="50"/>
      <c r="G42" s="50"/>
      <c r="H42" s="50"/>
      <c r="I42" s="50"/>
      <c r="J42" s="50">
        <f t="shared" si="1"/>
        <v>0</v>
      </c>
      <c r="K42" s="50">
        <f t="shared" si="1"/>
        <v>21.36</v>
      </c>
      <c r="L42" s="67">
        <f t="shared" si="1"/>
        <v>21.36</v>
      </c>
      <c r="M42" s="1"/>
      <c r="N42" s="50">
        <f t="shared" si="2"/>
        <v>0</v>
      </c>
      <c r="O42" s="50">
        <f t="shared" si="2"/>
        <v>0</v>
      </c>
      <c r="P42" s="50">
        <f t="shared" si="2"/>
        <v>0</v>
      </c>
      <c r="Q42" s="50">
        <f t="shared" si="2"/>
        <v>0</v>
      </c>
      <c r="R42" s="50">
        <f t="shared" si="2"/>
        <v>0</v>
      </c>
      <c r="S42" s="50">
        <f t="shared" si="2"/>
        <v>0</v>
      </c>
      <c r="T42" s="50">
        <f t="shared" si="2"/>
        <v>0</v>
      </c>
      <c r="U42" s="50">
        <f t="shared" si="3"/>
        <v>0</v>
      </c>
      <c r="V42" s="19">
        <f t="shared" si="4"/>
        <v>21.6</v>
      </c>
      <c r="W42" s="32">
        <f t="shared" si="5"/>
        <v>21.6</v>
      </c>
    </row>
    <row r="43" spans="1:30" ht="11.25" customHeight="1">
      <c r="A43" s="65">
        <f t="shared" si="0"/>
        <v>4</v>
      </c>
      <c r="B43" s="66">
        <f t="shared" si="6"/>
        <v>46050</v>
      </c>
      <c r="C43" s="50"/>
      <c r="D43" s="50"/>
      <c r="E43" s="50"/>
      <c r="F43" s="50"/>
      <c r="G43" s="50"/>
      <c r="H43" s="50"/>
      <c r="I43" s="50"/>
      <c r="J43" s="50">
        <f t="shared" si="1"/>
        <v>0</v>
      </c>
      <c r="K43" s="50">
        <f t="shared" si="1"/>
        <v>21.36</v>
      </c>
      <c r="L43" s="67">
        <f t="shared" si="1"/>
        <v>21.36</v>
      </c>
      <c r="M43" s="1"/>
      <c r="N43" s="50">
        <f t="shared" si="2"/>
        <v>0</v>
      </c>
      <c r="O43" s="50">
        <f t="shared" si="2"/>
        <v>0</v>
      </c>
      <c r="P43" s="50">
        <f t="shared" si="2"/>
        <v>0</v>
      </c>
      <c r="Q43" s="50">
        <f t="shared" si="2"/>
        <v>0</v>
      </c>
      <c r="R43" s="50">
        <f t="shared" si="2"/>
        <v>0</v>
      </c>
      <c r="S43" s="50">
        <f t="shared" si="2"/>
        <v>0</v>
      </c>
      <c r="T43" s="50">
        <f t="shared" si="2"/>
        <v>0</v>
      </c>
      <c r="U43" s="50">
        <f t="shared" si="3"/>
        <v>0</v>
      </c>
      <c r="V43" s="19">
        <f t="shared" si="4"/>
        <v>21.6</v>
      </c>
      <c r="W43" s="32">
        <f t="shared" si="5"/>
        <v>21.6</v>
      </c>
    </row>
    <row r="44" spans="1:30" ht="11.25" customHeight="1">
      <c r="A44" s="65">
        <f t="shared" si="0"/>
        <v>5</v>
      </c>
      <c r="B44" s="66">
        <f t="shared" si="6"/>
        <v>46051</v>
      </c>
      <c r="C44" s="50"/>
      <c r="D44" s="50"/>
      <c r="E44" s="50"/>
      <c r="F44" s="50"/>
      <c r="G44" s="50"/>
      <c r="H44" s="50"/>
      <c r="I44" s="50"/>
      <c r="J44" s="50">
        <f t="shared" si="1"/>
        <v>0</v>
      </c>
      <c r="K44" s="50">
        <f t="shared" si="1"/>
        <v>21.36</v>
      </c>
      <c r="L44" s="67">
        <f t="shared" si="1"/>
        <v>21.36</v>
      </c>
      <c r="M44" s="1"/>
      <c r="N44" s="50">
        <f t="shared" si="2"/>
        <v>0</v>
      </c>
      <c r="O44" s="50">
        <f t="shared" si="2"/>
        <v>0</v>
      </c>
      <c r="P44" s="50">
        <f t="shared" si="2"/>
        <v>0</v>
      </c>
      <c r="Q44" s="50">
        <f t="shared" si="2"/>
        <v>0</v>
      </c>
      <c r="R44" s="50">
        <f t="shared" si="2"/>
        <v>0</v>
      </c>
      <c r="S44" s="50">
        <f t="shared" si="2"/>
        <v>0</v>
      </c>
      <c r="T44" s="50">
        <f t="shared" si="2"/>
        <v>0</v>
      </c>
      <c r="U44" s="50">
        <f t="shared" si="3"/>
        <v>0</v>
      </c>
      <c r="V44" s="19">
        <f t="shared" si="4"/>
        <v>21.6</v>
      </c>
      <c r="W44" s="32">
        <f t="shared" si="5"/>
        <v>21.6</v>
      </c>
    </row>
    <row r="45" spans="1:30" ht="11.25" customHeight="1">
      <c r="A45" s="65">
        <f t="shared" si="0"/>
        <v>6</v>
      </c>
      <c r="B45" s="66">
        <f t="shared" si="6"/>
        <v>46052</v>
      </c>
      <c r="C45" s="50"/>
      <c r="D45" s="50"/>
      <c r="E45" s="50"/>
      <c r="F45" s="50"/>
      <c r="G45" s="50"/>
      <c r="H45" s="50"/>
      <c r="I45" s="50"/>
      <c r="J45" s="50">
        <f t="shared" si="1"/>
        <v>0</v>
      </c>
      <c r="K45" s="50">
        <f t="shared" si="1"/>
        <v>21.36</v>
      </c>
      <c r="L45" s="67">
        <f t="shared" si="1"/>
        <v>21.36</v>
      </c>
      <c r="M45" s="1"/>
      <c r="N45" s="50">
        <f t="shared" si="2"/>
        <v>0</v>
      </c>
      <c r="O45" s="50">
        <f t="shared" si="2"/>
        <v>0</v>
      </c>
      <c r="P45" s="50">
        <f t="shared" si="2"/>
        <v>0</v>
      </c>
      <c r="Q45" s="50">
        <f t="shared" si="2"/>
        <v>0</v>
      </c>
      <c r="R45" s="50">
        <f t="shared" si="2"/>
        <v>0</v>
      </c>
      <c r="S45" s="50">
        <f t="shared" si="2"/>
        <v>0</v>
      </c>
      <c r="T45" s="50">
        <f t="shared" si="2"/>
        <v>0</v>
      </c>
      <c r="U45" s="50">
        <f t="shared" si="3"/>
        <v>0</v>
      </c>
      <c r="V45" s="19">
        <f t="shared" si="4"/>
        <v>21.6</v>
      </c>
      <c r="W45" s="32">
        <f t="shared" si="5"/>
        <v>21.6</v>
      </c>
    </row>
    <row r="46" spans="1:30" ht="11.25" customHeight="1">
      <c r="A46" s="65">
        <f t="shared" si="0"/>
        <v>7</v>
      </c>
      <c r="B46" s="66">
        <f t="shared" si="6"/>
        <v>46053</v>
      </c>
      <c r="C46" s="50"/>
      <c r="D46" s="50"/>
      <c r="E46" s="50"/>
      <c r="F46" s="50"/>
      <c r="G46" s="50"/>
      <c r="H46" s="50"/>
      <c r="I46" s="50"/>
      <c r="J46" s="50">
        <f t="shared" si="1"/>
        <v>0</v>
      </c>
      <c r="K46" s="50">
        <f t="shared" si="1"/>
        <v>21.36</v>
      </c>
      <c r="L46" s="67">
        <f t="shared" si="1"/>
        <v>21.36</v>
      </c>
      <c r="M46" s="1"/>
      <c r="N46" s="50">
        <f t="shared" si="2"/>
        <v>0</v>
      </c>
      <c r="O46" s="50">
        <f t="shared" si="2"/>
        <v>0</v>
      </c>
      <c r="P46" s="50">
        <f t="shared" si="2"/>
        <v>0</v>
      </c>
      <c r="Q46" s="50">
        <f t="shared" si="2"/>
        <v>0</v>
      </c>
      <c r="R46" s="50">
        <f t="shared" si="2"/>
        <v>0</v>
      </c>
      <c r="S46" s="50">
        <f t="shared" si="2"/>
        <v>0</v>
      </c>
      <c r="T46" s="50">
        <f t="shared" si="2"/>
        <v>0</v>
      </c>
      <c r="U46" s="50">
        <f t="shared" si="3"/>
        <v>0</v>
      </c>
      <c r="V46" s="19">
        <f t="shared" si="4"/>
        <v>21.6</v>
      </c>
      <c r="W46" s="32">
        <f t="shared" si="5"/>
        <v>21.6</v>
      </c>
    </row>
    <row r="47" spans="1:30" ht="11.25" customHeight="1" thickBot="1"/>
    <row r="48" spans="1:30" ht="11.25" customHeight="1" thickBot="1">
      <c r="A48" s="5" t="s">
        <v>58</v>
      </c>
      <c r="C48" s="38">
        <f>L46</f>
        <v>21.36</v>
      </c>
      <c r="E48" t="s">
        <v>59</v>
      </c>
      <c r="I48" s="20">
        <f>(U9/12)/((F9*4.35)+C48)</f>
        <v>0</v>
      </c>
      <c r="J48" s="39" t="s">
        <v>60</v>
      </c>
      <c r="K48" s="40" t="e">
        <f>I48/U10</f>
        <v>#DIV/0!</v>
      </c>
      <c r="L48" t="s">
        <v>61</v>
      </c>
      <c r="U48" s="42" t="e">
        <f>C48*U10</f>
        <v>#DIV/0!</v>
      </c>
      <c r="X48" t="s">
        <v>62</v>
      </c>
    </row>
    <row r="49" spans="1:30" ht="11.25" customHeight="1">
      <c r="C49" s="20"/>
      <c r="D49" s="39"/>
      <c r="E49" s="40"/>
      <c r="J49" s="41"/>
    </row>
    <row r="50" spans="1:30" ht="11.25" customHeight="1">
      <c r="A50" s="14" t="s">
        <v>1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  <row r="51" spans="1:30" ht="11.25" customHeight="1">
      <c r="A51" s="14" t="s">
        <v>76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</row>
  </sheetData>
  <mergeCells count="3">
    <mergeCell ref="C14:D14"/>
    <mergeCell ref="E14:F14"/>
    <mergeCell ref="G14:H14"/>
  </mergeCells>
  <conditionalFormatting sqref="M17">
    <cfRule type="expression" dxfId="63" priority="75" stopIfTrue="1">
      <formula>IF(($A17=7),TRUE,FALSE)</formula>
    </cfRule>
    <cfRule type="expression" dxfId="62" priority="76" stopIfTrue="1">
      <formula>IF(($A17=1),TRUE,FALSE)</formula>
    </cfRule>
  </conditionalFormatting>
  <conditionalFormatting sqref="M16:U16 A16:K46 N17:U18 M19:U46">
    <cfRule type="expression" dxfId="61" priority="1" stopIfTrue="1">
      <formula>IF(($A16=7),TRUE,FALSE)</formula>
    </cfRule>
    <cfRule type="expression" dxfId="60" priority="2" stopIfTrue="1">
      <formula>IF(($A16=1),TRUE,FALSE)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4"/>
  </sheetPr>
  <dimension ref="A1:AD50"/>
  <sheetViews>
    <sheetView topLeftCell="A7" zoomScaleNormal="100" workbookViewId="0">
      <selection activeCell="AC35" sqref="AC35"/>
    </sheetView>
  </sheetViews>
  <sheetFormatPr defaultRowHeight="12.6"/>
  <cols>
    <col min="1" max="1" width="10.7109375" customWidth="1"/>
    <col min="2" max="2" width="9.7109375" customWidth="1"/>
    <col min="3" max="8" width="7" customWidth="1"/>
    <col min="9" max="9" width="12" customWidth="1"/>
    <col min="10" max="10" width="12.28515625" customWidth="1"/>
    <col min="11" max="12" width="12.140625" customWidth="1"/>
    <col min="13" max="13" width="27.140625" customWidth="1"/>
    <col min="14" max="20" width="7" hidden="1" customWidth="1"/>
    <col min="21" max="21" width="8.5703125" customWidth="1"/>
    <col min="22" max="22" width="7" hidden="1" customWidth="1"/>
    <col min="23" max="23" width="7.85546875" hidden="1" customWidth="1"/>
    <col min="24" max="30" width="4.140625" customWidth="1"/>
  </cols>
  <sheetData>
    <row r="1" spans="1:30" ht="18.75" customHeight="1">
      <c r="A1" s="13" t="s">
        <v>0</v>
      </c>
    </row>
    <row r="2" spans="1:30" ht="11.25" customHeight="1"/>
    <row r="3" spans="1:30" ht="11.25" customHeight="1">
      <c r="A3" s="14" t="s">
        <v>1</v>
      </c>
      <c r="B3" s="14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 t="s">
        <v>64</v>
      </c>
      <c r="V3" s="14"/>
      <c r="W3" s="14"/>
      <c r="X3" s="14"/>
      <c r="Y3" s="14"/>
      <c r="Z3" s="14"/>
      <c r="AA3" s="14"/>
      <c r="AB3" s="14"/>
      <c r="AC3" s="14"/>
      <c r="AD3" s="14"/>
    </row>
    <row r="4" spans="1:30" ht="11.25" customHeight="1">
      <c r="A4" s="14"/>
      <c r="B4" s="14" t="s">
        <v>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 t="s">
        <v>65</v>
      </c>
      <c r="V4" s="14"/>
      <c r="W4" s="14"/>
      <c r="X4" s="14"/>
      <c r="Y4" s="14"/>
      <c r="Z4" s="14"/>
      <c r="AA4" s="14"/>
      <c r="AB4" s="14"/>
      <c r="AC4" s="14"/>
      <c r="AD4" s="14"/>
    </row>
    <row r="5" spans="1:30" ht="11.25" customHeight="1">
      <c r="A5" s="14"/>
      <c r="B5" s="14" t="s">
        <v>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 t="s">
        <v>66</v>
      </c>
      <c r="V5" s="14"/>
      <c r="W5" s="14"/>
      <c r="X5" s="14"/>
      <c r="Y5" s="14"/>
      <c r="Z5" s="14"/>
      <c r="AA5" s="14"/>
      <c r="AB5" s="14"/>
      <c r="AC5" s="14"/>
      <c r="AD5" s="14"/>
    </row>
    <row r="6" spans="1:30" ht="11.25" customHeight="1">
      <c r="A6" s="14"/>
      <c r="B6" s="14" t="s">
        <v>67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 t="s">
        <v>68</v>
      </c>
      <c r="V6" s="14"/>
      <c r="W6" s="14"/>
      <c r="X6" s="14"/>
      <c r="Y6" s="14"/>
      <c r="Z6" s="14"/>
      <c r="AA6" s="14"/>
      <c r="AB6" s="14"/>
      <c r="AC6" s="14"/>
      <c r="AD6" s="14"/>
    </row>
    <row r="7" spans="1:30" ht="11.25" customHeight="1">
      <c r="A7" s="14"/>
      <c r="B7" s="14" t="s">
        <v>9</v>
      </c>
      <c r="C7" s="14"/>
      <c r="D7" s="14"/>
      <c r="E7" s="14"/>
      <c r="F7" s="14"/>
      <c r="G7" s="14"/>
      <c r="H7" s="14"/>
      <c r="I7" s="14"/>
      <c r="J7" s="15" t="s">
        <v>10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 t="s">
        <v>69</v>
      </c>
      <c r="V7" s="14"/>
      <c r="W7" s="14"/>
      <c r="X7" s="14"/>
      <c r="Y7" s="14"/>
      <c r="Z7" s="14"/>
      <c r="AA7" s="14"/>
      <c r="AB7" s="14"/>
      <c r="AC7" s="14"/>
      <c r="AD7" s="14"/>
    </row>
    <row r="8" spans="1:30" ht="11.25" customHeight="1">
      <c r="J8" s="16" t="s">
        <v>10</v>
      </c>
    </row>
    <row r="9" spans="1:30" ht="11.25" customHeight="1">
      <c r="A9" t="s">
        <v>73</v>
      </c>
      <c r="F9" s="7">
        <f>'December 25'!F9</f>
        <v>0</v>
      </c>
      <c r="J9" s="16" t="s">
        <v>10</v>
      </c>
      <c r="M9" t="s">
        <v>13</v>
      </c>
      <c r="N9" s="17"/>
      <c r="U9" s="18">
        <f>'Jan 26'!U9</f>
        <v>0</v>
      </c>
      <c r="X9" t="s">
        <v>14</v>
      </c>
    </row>
    <row r="10" spans="1:30" ht="11.25" customHeight="1">
      <c r="A10" t="s">
        <v>15</v>
      </c>
      <c r="F10" s="19">
        <f>(N10-TRUNC(N10,0))*0.6+TRUNC(N10)</f>
        <v>0</v>
      </c>
      <c r="H10" s="19"/>
      <c r="J10" s="16" t="s">
        <v>10</v>
      </c>
      <c r="M10" t="s">
        <v>16</v>
      </c>
      <c r="N10" s="19">
        <f>F9/5</f>
        <v>0</v>
      </c>
      <c r="U10" s="20" t="e">
        <f>U9/(F9*52.18)</f>
        <v>#DIV/0!</v>
      </c>
      <c r="AB10" t="s">
        <v>17</v>
      </c>
    </row>
    <row r="11" spans="1:30" ht="11.25" customHeight="1">
      <c r="J11" s="16" t="s">
        <v>10</v>
      </c>
    </row>
    <row r="12" spans="1:30" ht="11.25" customHeight="1">
      <c r="A12" s="21" t="s">
        <v>18</v>
      </c>
      <c r="B12" s="22">
        <v>46054</v>
      </c>
      <c r="C12" s="14"/>
      <c r="D12" s="14"/>
      <c r="E12" s="14"/>
      <c r="F12" s="23"/>
      <c r="G12" s="14"/>
      <c r="H12" s="23"/>
      <c r="I12" s="24" t="s">
        <v>19</v>
      </c>
      <c r="J12" s="25">
        <f>'Jan 26'!C48</f>
        <v>21.36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 t="s">
        <v>20</v>
      </c>
      <c r="V12" s="14"/>
      <c r="W12" s="14"/>
      <c r="X12" s="14"/>
      <c r="Y12" s="14"/>
      <c r="Z12" s="14"/>
      <c r="AA12" s="14"/>
      <c r="AB12" s="14"/>
      <c r="AC12" s="14"/>
      <c r="AD12" s="14"/>
    </row>
    <row r="13" spans="1:30" ht="11.25" customHeight="1">
      <c r="A13" s="14"/>
      <c r="B13" s="14"/>
      <c r="C13" s="14"/>
      <c r="D13" s="14"/>
      <c r="E13" s="14"/>
      <c r="F13" s="14"/>
      <c r="G13" s="14"/>
      <c r="H13" s="14"/>
      <c r="I13" s="15"/>
      <c r="J13" s="14"/>
      <c r="K13" s="15" t="s">
        <v>21</v>
      </c>
      <c r="L13" s="15" t="s">
        <v>22</v>
      </c>
      <c r="M13" s="14"/>
      <c r="N13" s="14"/>
      <c r="O13" s="14"/>
      <c r="P13" s="14"/>
      <c r="Q13" s="14"/>
      <c r="R13" s="14"/>
      <c r="S13" s="14"/>
      <c r="T13" s="14"/>
      <c r="U13" s="14" t="s">
        <v>23</v>
      </c>
      <c r="V13" s="14"/>
      <c r="W13" s="14"/>
      <c r="X13" s="14"/>
      <c r="Y13" s="14"/>
      <c r="Z13" s="14"/>
      <c r="AA13" s="14"/>
      <c r="AB13" s="14"/>
      <c r="AC13" s="14"/>
      <c r="AD13" s="14"/>
    </row>
    <row r="14" spans="1:30" ht="11.25" customHeight="1">
      <c r="A14" s="14"/>
      <c r="B14" s="14"/>
      <c r="C14" s="80" t="s">
        <v>24</v>
      </c>
      <c r="D14" s="80"/>
      <c r="E14" s="80" t="s">
        <v>25</v>
      </c>
      <c r="F14" s="80"/>
      <c r="G14" s="80" t="s">
        <v>26</v>
      </c>
      <c r="H14" s="80"/>
      <c r="I14" s="15" t="s">
        <v>27</v>
      </c>
      <c r="J14" s="15" t="s">
        <v>28</v>
      </c>
      <c r="K14" s="15" t="s">
        <v>29</v>
      </c>
      <c r="L14" s="15" t="s">
        <v>30</v>
      </c>
      <c r="M14" s="14"/>
      <c r="N14" s="14"/>
      <c r="O14" s="14"/>
      <c r="P14" s="14"/>
      <c r="Q14" s="14"/>
      <c r="R14" s="14"/>
      <c r="S14" s="14"/>
      <c r="T14" s="14"/>
      <c r="U14" s="14" t="s">
        <v>31</v>
      </c>
      <c r="V14" s="14"/>
      <c r="W14" s="14"/>
      <c r="X14" s="14"/>
      <c r="Y14" s="14"/>
      <c r="Z14" s="14"/>
      <c r="AA14" s="14"/>
      <c r="AB14" s="14"/>
      <c r="AC14" s="14"/>
      <c r="AD14" s="14"/>
    </row>
    <row r="15" spans="1:30" ht="11.25" customHeight="1">
      <c r="A15" s="26" t="s">
        <v>32</v>
      </c>
      <c r="B15" s="26" t="s">
        <v>33</v>
      </c>
      <c r="C15" s="27" t="s">
        <v>34</v>
      </c>
      <c r="D15" s="27" t="s">
        <v>35</v>
      </c>
      <c r="E15" s="27" t="s">
        <v>34</v>
      </c>
      <c r="F15" s="27" t="s">
        <v>35</v>
      </c>
      <c r="G15" s="27" t="s">
        <v>34</v>
      </c>
      <c r="H15" s="27" t="s">
        <v>35</v>
      </c>
      <c r="I15" s="27" t="s">
        <v>36</v>
      </c>
      <c r="J15" s="27" t="s">
        <v>29</v>
      </c>
      <c r="K15" s="27" t="s">
        <v>37</v>
      </c>
      <c r="L15" s="27" t="s">
        <v>38</v>
      </c>
      <c r="M15" s="26" t="s">
        <v>39</v>
      </c>
      <c r="N15" s="26"/>
      <c r="O15" s="26"/>
      <c r="P15" s="26"/>
      <c r="Q15" s="26"/>
      <c r="R15" s="26"/>
      <c r="S15" s="26"/>
      <c r="T15" s="26"/>
      <c r="U15" s="26" t="s">
        <v>40</v>
      </c>
      <c r="V15" s="28">
        <f>0</f>
        <v>0</v>
      </c>
      <c r="W15" s="28">
        <f>(J12-TRUNC(J12,0))/0.6+TRUNC(J12)</f>
        <v>21.599999999999998</v>
      </c>
      <c r="X15" s="26"/>
      <c r="Y15" s="26"/>
      <c r="Z15" s="26"/>
      <c r="AA15" s="26"/>
      <c r="AB15" s="26"/>
      <c r="AC15" s="26"/>
      <c r="AD15" s="26"/>
    </row>
    <row r="16" spans="1:30" ht="11.25" customHeight="1">
      <c r="A16" s="51">
        <f t="shared" ref="A16:A43" si="0">WEEKDAY(B16,1)</f>
        <v>1</v>
      </c>
      <c r="B16" s="52">
        <f>B12</f>
        <v>46054</v>
      </c>
      <c r="C16" s="50"/>
      <c r="D16" s="50"/>
      <c r="E16" s="50"/>
      <c r="F16" s="50"/>
      <c r="G16" s="50"/>
      <c r="H16" s="50"/>
      <c r="I16" s="50"/>
      <c r="J16" s="50">
        <f t="shared" ref="J16:L43" si="1">(U16-TRUNC(U16,0))*0.6+TRUNC(U16)</f>
        <v>0</v>
      </c>
      <c r="K16" s="50">
        <f t="shared" si="1"/>
        <v>0</v>
      </c>
      <c r="L16" s="67">
        <f t="shared" si="1"/>
        <v>21.36</v>
      </c>
      <c r="M16" s="1"/>
      <c r="N16" s="50">
        <f t="shared" ref="N16:T43" si="2">(C16-TRUNC(C16,0))/0.6+TRUNC(C16)</f>
        <v>0</v>
      </c>
      <c r="O16" s="50">
        <f t="shared" si="2"/>
        <v>0</v>
      </c>
      <c r="P16" s="50">
        <f t="shared" si="2"/>
        <v>0</v>
      </c>
      <c r="Q16" s="50">
        <f t="shared" si="2"/>
        <v>0</v>
      </c>
      <c r="R16" s="50">
        <f t="shared" si="2"/>
        <v>0</v>
      </c>
      <c r="S16" s="50">
        <f t="shared" si="2"/>
        <v>0</v>
      </c>
      <c r="T16" s="50">
        <f t="shared" si="2"/>
        <v>0</v>
      </c>
      <c r="U16" s="50">
        <f t="shared" ref="U16:U43" si="3">O16-N16+Q16-P16+S16-R16+T16</f>
        <v>0</v>
      </c>
      <c r="V16" s="19">
        <f t="shared" ref="V16:V43" si="4">V15+U16</f>
        <v>0</v>
      </c>
      <c r="W16" s="32">
        <f t="shared" ref="W16:W43" si="5">IF(OR(WEEKDAY(B16)=1,WEEKDAY(B16)=7),U16+W15,(U16-($F$9/5))+W15)</f>
        <v>21.599999999999998</v>
      </c>
      <c r="X16" s="44"/>
      <c r="Y16" s="44"/>
      <c r="Z16" s="44"/>
      <c r="AA16" s="44"/>
      <c r="AB16" s="44"/>
      <c r="AC16" s="44"/>
      <c r="AD16" s="44"/>
    </row>
    <row r="17" spans="1:30" ht="11.25" customHeight="1">
      <c r="A17" s="51">
        <f t="shared" si="0"/>
        <v>2</v>
      </c>
      <c r="B17" s="52">
        <f t="shared" ref="B17:B43" si="6">B16+1</f>
        <v>46055</v>
      </c>
      <c r="C17" s="50"/>
      <c r="D17" s="50"/>
      <c r="E17" s="50"/>
      <c r="F17" s="50"/>
      <c r="G17" s="50"/>
      <c r="H17" s="50"/>
      <c r="I17" s="50"/>
      <c r="J17" s="50">
        <f t="shared" si="1"/>
        <v>0</v>
      </c>
      <c r="K17" s="50">
        <f t="shared" si="1"/>
        <v>0</v>
      </c>
      <c r="L17" s="67">
        <f t="shared" si="1"/>
        <v>21.36</v>
      </c>
      <c r="M17" s="1"/>
      <c r="N17" s="50">
        <f t="shared" si="2"/>
        <v>0</v>
      </c>
      <c r="O17" s="50">
        <f t="shared" si="2"/>
        <v>0</v>
      </c>
      <c r="P17" s="50">
        <f t="shared" si="2"/>
        <v>0</v>
      </c>
      <c r="Q17" s="50">
        <f t="shared" si="2"/>
        <v>0</v>
      </c>
      <c r="R17" s="50">
        <f t="shared" si="2"/>
        <v>0</v>
      </c>
      <c r="S17" s="50">
        <f t="shared" si="2"/>
        <v>0</v>
      </c>
      <c r="T17" s="50">
        <f t="shared" si="2"/>
        <v>0</v>
      </c>
      <c r="U17" s="50">
        <f t="shared" si="3"/>
        <v>0</v>
      </c>
      <c r="V17" s="19">
        <f t="shared" si="4"/>
        <v>0</v>
      </c>
      <c r="W17" s="32">
        <f t="shared" si="5"/>
        <v>21.599999999999998</v>
      </c>
      <c r="X17" s="69" t="s">
        <v>43</v>
      </c>
      <c r="Y17" s="70"/>
      <c r="Z17" s="70"/>
      <c r="AA17" s="70"/>
      <c r="AB17" s="70"/>
      <c r="AC17" s="70"/>
      <c r="AD17" s="71"/>
    </row>
    <row r="18" spans="1:30" ht="11.25" customHeight="1">
      <c r="A18" s="51">
        <f t="shared" si="0"/>
        <v>3</v>
      </c>
      <c r="B18" s="52">
        <f t="shared" si="6"/>
        <v>46056</v>
      </c>
      <c r="C18" s="50"/>
      <c r="D18" s="50"/>
      <c r="E18" s="50"/>
      <c r="F18" s="50"/>
      <c r="G18" s="50"/>
      <c r="H18" s="50"/>
      <c r="I18" s="50"/>
      <c r="J18" s="50">
        <f t="shared" si="1"/>
        <v>0</v>
      </c>
      <c r="K18" s="50">
        <f t="shared" si="1"/>
        <v>0</v>
      </c>
      <c r="L18" s="67">
        <f t="shared" si="1"/>
        <v>21.36</v>
      </c>
      <c r="M18" s="1"/>
      <c r="N18" s="50">
        <f t="shared" si="2"/>
        <v>0</v>
      </c>
      <c r="O18" s="50">
        <f t="shared" si="2"/>
        <v>0</v>
      </c>
      <c r="P18" s="50">
        <f t="shared" si="2"/>
        <v>0</v>
      </c>
      <c r="Q18" s="50">
        <f t="shared" si="2"/>
        <v>0</v>
      </c>
      <c r="R18" s="50">
        <f t="shared" si="2"/>
        <v>0</v>
      </c>
      <c r="S18" s="50">
        <f t="shared" si="2"/>
        <v>0</v>
      </c>
      <c r="T18" s="50">
        <f t="shared" si="2"/>
        <v>0</v>
      </c>
      <c r="U18" s="50">
        <f t="shared" si="3"/>
        <v>0</v>
      </c>
      <c r="V18" s="19">
        <f t="shared" si="4"/>
        <v>0</v>
      </c>
      <c r="W18" s="32">
        <f t="shared" si="5"/>
        <v>21.599999999999998</v>
      </c>
      <c r="X18" s="72"/>
      <c r="Y18" s="37"/>
      <c r="Z18" s="37"/>
      <c r="AA18" s="37"/>
      <c r="AB18" s="37"/>
      <c r="AC18" s="37"/>
      <c r="AD18" s="73"/>
    </row>
    <row r="19" spans="1:30" ht="11.25" customHeight="1">
      <c r="A19" s="51">
        <f t="shared" si="0"/>
        <v>4</v>
      </c>
      <c r="B19" s="52">
        <f t="shared" si="6"/>
        <v>46057</v>
      </c>
      <c r="C19" s="50"/>
      <c r="D19" s="50"/>
      <c r="E19" s="50"/>
      <c r="F19" s="50"/>
      <c r="G19" s="50"/>
      <c r="H19" s="50"/>
      <c r="I19" s="50"/>
      <c r="J19" s="50">
        <f t="shared" si="1"/>
        <v>0</v>
      </c>
      <c r="K19" s="50">
        <f t="shared" si="1"/>
        <v>0</v>
      </c>
      <c r="L19" s="67">
        <f t="shared" si="1"/>
        <v>21.36</v>
      </c>
      <c r="M19" s="1"/>
      <c r="N19" s="50">
        <f t="shared" si="2"/>
        <v>0</v>
      </c>
      <c r="O19" s="50">
        <f t="shared" si="2"/>
        <v>0</v>
      </c>
      <c r="P19" s="50">
        <f t="shared" si="2"/>
        <v>0</v>
      </c>
      <c r="Q19" s="50">
        <f t="shared" si="2"/>
        <v>0</v>
      </c>
      <c r="R19" s="50">
        <f t="shared" si="2"/>
        <v>0</v>
      </c>
      <c r="S19" s="50">
        <f t="shared" si="2"/>
        <v>0</v>
      </c>
      <c r="T19" s="50">
        <f t="shared" si="2"/>
        <v>0</v>
      </c>
      <c r="U19" s="50">
        <f t="shared" si="3"/>
        <v>0</v>
      </c>
      <c r="V19" s="19">
        <f t="shared" si="4"/>
        <v>0</v>
      </c>
      <c r="W19" s="32">
        <f t="shared" si="5"/>
        <v>21.599999999999998</v>
      </c>
      <c r="X19" s="72"/>
      <c r="Y19" s="37"/>
      <c r="Z19" s="37"/>
      <c r="AA19" s="37"/>
      <c r="AB19" s="37"/>
      <c r="AC19" s="37"/>
      <c r="AD19" s="73"/>
    </row>
    <row r="20" spans="1:30" ht="11.25" customHeight="1">
      <c r="A20" s="51">
        <f t="shared" si="0"/>
        <v>5</v>
      </c>
      <c r="B20" s="52">
        <f t="shared" si="6"/>
        <v>46058</v>
      </c>
      <c r="C20" s="50"/>
      <c r="D20" s="50"/>
      <c r="E20" s="50"/>
      <c r="F20" s="50"/>
      <c r="G20" s="50"/>
      <c r="H20" s="50"/>
      <c r="I20" s="50"/>
      <c r="J20" s="50">
        <f t="shared" si="1"/>
        <v>0</v>
      </c>
      <c r="K20" s="50">
        <f t="shared" si="1"/>
        <v>0</v>
      </c>
      <c r="L20" s="67">
        <f t="shared" si="1"/>
        <v>21.36</v>
      </c>
      <c r="M20" s="1"/>
      <c r="N20" s="50">
        <f t="shared" si="2"/>
        <v>0</v>
      </c>
      <c r="O20" s="50">
        <f t="shared" si="2"/>
        <v>0</v>
      </c>
      <c r="P20" s="50">
        <f t="shared" si="2"/>
        <v>0</v>
      </c>
      <c r="Q20" s="50">
        <f t="shared" si="2"/>
        <v>0</v>
      </c>
      <c r="R20" s="50">
        <f t="shared" si="2"/>
        <v>0</v>
      </c>
      <c r="S20" s="50">
        <f t="shared" si="2"/>
        <v>0</v>
      </c>
      <c r="T20" s="50">
        <f t="shared" si="2"/>
        <v>0</v>
      </c>
      <c r="U20" s="50">
        <f t="shared" si="3"/>
        <v>0</v>
      </c>
      <c r="V20" s="19">
        <f t="shared" si="4"/>
        <v>0</v>
      </c>
      <c r="W20" s="32">
        <f t="shared" si="5"/>
        <v>21.599999999999998</v>
      </c>
      <c r="X20" s="72"/>
      <c r="Y20" s="37"/>
      <c r="Z20" s="37"/>
      <c r="AA20" s="37"/>
      <c r="AB20" s="37"/>
      <c r="AC20" s="37"/>
      <c r="AD20" s="73"/>
    </row>
    <row r="21" spans="1:30" ht="11.25" customHeight="1">
      <c r="A21" s="51">
        <f t="shared" si="0"/>
        <v>6</v>
      </c>
      <c r="B21" s="52">
        <f t="shared" si="6"/>
        <v>46059</v>
      </c>
      <c r="C21" s="50"/>
      <c r="D21" s="50"/>
      <c r="E21" s="50"/>
      <c r="F21" s="50"/>
      <c r="G21" s="50"/>
      <c r="H21" s="50"/>
      <c r="I21" s="50"/>
      <c r="J21" s="50">
        <f t="shared" si="1"/>
        <v>0</v>
      </c>
      <c r="K21" s="50">
        <f t="shared" si="1"/>
        <v>0</v>
      </c>
      <c r="L21" s="67">
        <f t="shared" si="1"/>
        <v>21.36</v>
      </c>
      <c r="M21" s="1"/>
      <c r="N21" s="50">
        <f t="shared" si="2"/>
        <v>0</v>
      </c>
      <c r="O21" s="50">
        <f t="shared" si="2"/>
        <v>0</v>
      </c>
      <c r="P21" s="50">
        <f t="shared" si="2"/>
        <v>0</v>
      </c>
      <c r="Q21" s="50">
        <f t="shared" si="2"/>
        <v>0</v>
      </c>
      <c r="R21" s="50">
        <f t="shared" si="2"/>
        <v>0</v>
      </c>
      <c r="S21" s="50">
        <f t="shared" si="2"/>
        <v>0</v>
      </c>
      <c r="T21" s="50">
        <f t="shared" si="2"/>
        <v>0</v>
      </c>
      <c r="U21" s="50">
        <f t="shared" si="3"/>
        <v>0</v>
      </c>
      <c r="V21" s="19">
        <f t="shared" si="4"/>
        <v>0</v>
      </c>
      <c r="W21" s="32">
        <f t="shared" si="5"/>
        <v>21.599999999999998</v>
      </c>
      <c r="X21" s="72"/>
      <c r="Y21" s="37"/>
      <c r="Z21" s="37"/>
      <c r="AA21" s="37"/>
      <c r="AB21" s="37"/>
      <c r="AC21" s="37"/>
      <c r="AD21" s="73"/>
    </row>
    <row r="22" spans="1:30" ht="11.25" customHeight="1">
      <c r="A22" s="51">
        <f t="shared" si="0"/>
        <v>7</v>
      </c>
      <c r="B22" s="52">
        <f t="shared" si="6"/>
        <v>46060</v>
      </c>
      <c r="C22" s="50"/>
      <c r="D22" s="50"/>
      <c r="E22" s="50"/>
      <c r="F22" s="50"/>
      <c r="G22" s="50"/>
      <c r="H22" s="50"/>
      <c r="I22" s="50"/>
      <c r="J22" s="50">
        <f t="shared" si="1"/>
        <v>0</v>
      </c>
      <c r="K22" s="50">
        <f t="shared" si="1"/>
        <v>0</v>
      </c>
      <c r="L22" s="67">
        <f t="shared" si="1"/>
        <v>21.36</v>
      </c>
      <c r="M22" s="1"/>
      <c r="N22" s="50">
        <f t="shared" si="2"/>
        <v>0</v>
      </c>
      <c r="O22" s="50">
        <f t="shared" si="2"/>
        <v>0</v>
      </c>
      <c r="P22" s="50">
        <f t="shared" si="2"/>
        <v>0</v>
      </c>
      <c r="Q22" s="50">
        <f t="shared" si="2"/>
        <v>0</v>
      </c>
      <c r="R22" s="50">
        <f t="shared" si="2"/>
        <v>0</v>
      </c>
      <c r="S22" s="50">
        <f t="shared" si="2"/>
        <v>0</v>
      </c>
      <c r="T22" s="50">
        <f t="shared" si="2"/>
        <v>0</v>
      </c>
      <c r="U22" s="50">
        <f t="shared" si="3"/>
        <v>0</v>
      </c>
      <c r="V22" s="19">
        <f t="shared" si="4"/>
        <v>0</v>
      </c>
      <c r="W22" s="32">
        <f t="shared" si="5"/>
        <v>21.599999999999998</v>
      </c>
      <c r="X22" s="72"/>
      <c r="Y22" s="37"/>
      <c r="Z22" s="37"/>
      <c r="AA22" s="37"/>
      <c r="AB22" s="37"/>
      <c r="AC22" s="37"/>
      <c r="AD22" s="73"/>
    </row>
    <row r="23" spans="1:30" ht="11.25" customHeight="1">
      <c r="A23" s="51">
        <f t="shared" si="0"/>
        <v>1</v>
      </c>
      <c r="B23" s="52">
        <f t="shared" si="6"/>
        <v>46061</v>
      </c>
      <c r="C23" s="50"/>
      <c r="D23" s="50"/>
      <c r="E23" s="50"/>
      <c r="F23" s="50"/>
      <c r="G23" s="50"/>
      <c r="H23" s="50"/>
      <c r="I23" s="50"/>
      <c r="J23" s="50">
        <f t="shared" si="1"/>
        <v>0</v>
      </c>
      <c r="K23" s="50">
        <f t="shared" si="1"/>
        <v>0</v>
      </c>
      <c r="L23" s="67">
        <f t="shared" si="1"/>
        <v>21.36</v>
      </c>
      <c r="M23" s="1"/>
      <c r="N23" s="50">
        <f t="shared" si="2"/>
        <v>0</v>
      </c>
      <c r="O23" s="50">
        <f t="shared" si="2"/>
        <v>0</v>
      </c>
      <c r="P23" s="50">
        <f t="shared" si="2"/>
        <v>0</v>
      </c>
      <c r="Q23" s="50">
        <f t="shared" si="2"/>
        <v>0</v>
      </c>
      <c r="R23" s="50">
        <f t="shared" si="2"/>
        <v>0</v>
      </c>
      <c r="S23" s="50">
        <f t="shared" si="2"/>
        <v>0</v>
      </c>
      <c r="T23" s="50">
        <f t="shared" si="2"/>
        <v>0</v>
      </c>
      <c r="U23" s="50">
        <f t="shared" si="3"/>
        <v>0</v>
      </c>
      <c r="V23" s="19">
        <f t="shared" si="4"/>
        <v>0</v>
      </c>
      <c r="W23" s="32">
        <f t="shared" si="5"/>
        <v>21.599999999999998</v>
      </c>
      <c r="X23" s="72"/>
      <c r="Y23" s="37"/>
      <c r="Z23" s="37"/>
      <c r="AA23" s="37"/>
      <c r="AB23" s="37"/>
      <c r="AC23" s="37"/>
      <c r="AD23" s="73"/>
    </row>
    <row r="24" spans="1:30" ht="11.25" customHeight="1">
      <c r="A24" s="51">
        <f t="shared" si="0"/>
        <v>2</v>
      </c>
      <c r="B24" s="52">
        <f t="shared" si="6"/>
        <v>46062</v>
      </c>
      <c r="C24" s="50"/>
      <c r="D24" s="50"/>
      <c r="E24" s="50"/>
      <c r="F24" s="50"/>
      <c r="G24" s="50"/>
      <c r="H24" s="50"/>
      <c r="I24" s="50"/>
      <c r="J24" s="50">
        <f t="shared" si="1"/>
        <v>0</v>
      </c>
      <c r="K24" s="50">
        <f t="shared" si="1"/>
        <v>0</v>
      </c>
      <c r="L24" s="67">
        <f t="shared" si="1"/>
        <v>21.36</v>
      </c>
      <c r="M24" s="1"/>
      <c r="N24" s="50">
        <f t="shared" si="2"/>
        <v>0</v>
      </c>
      <c r="O24" s="50">
        <f t="shared" si="2"/>
        <v>0</v>
      </c>
      <c r="P24" s="50">
        <f t="shared" si="2"/>
        <v>0</v>
      </c>
      <c r="Q24" s="50">
        <f t="shared" si="2"/>
        <v>0</v>
      </c>
      <c r="R24" s="50">
        <f t="shared" si="2"/>
        <v>0</v>
      </c>
      <c r="S24" s="50">
        <f t="shared" si="2"/>
        <v>0</v>
      </c>
      <c r="T24" s="50">
        <f t="shared" si="2"/>
        <v>0</v>
      </c>
      <c r="U24" s="50">
        <f t="shared" si="3"/>
        <v>0</v>
      </c>
      <c r="V24" s="19">
        <f t="shared" si="4"/>
        <v>0</v>
      </c>
      <c r="W24" s="32">
        <f t="shared" si="5"/>
        <v>21.599999999999998</v>
      </c>
      <c r="X24" s="72"/>
      <c r="Y24" s="37"/>
      <c r="Z24" s="37"/>
      <c r="AA24" s="37"/>
      <c r="AB24" s="37"/>
      <c r="AC24" s="37"/>
      <c r="AD24" s="73"/>
    </row>
    <row r="25" spans="1:30" ht="11.25" customHeight="1">
      <c r="A25" s="51">
        <f t="shared" si="0"/>
        <v>3</v>
      </c>
      <c r="B25" s="52">
        <f t="shared" si="6"/>
        <v>46063</v>
      </c>
      <c r="C25" s="50"/>
      <c r="D25" s="50"/>
      <c r="E25" s="50"/>
      <c r="F25" s="50"/>
      <c r="G25" s="50"/>
      <c r="H25" s="50"/>
      <c r="I25" s="50"/>
      <c r="J25" s="50">
        <f t="shared" si="1"/>
        <v>0</v>
      </c>
      <c r="K25" s="50">
        <f t="shared" si="1"/>
        <v>0</v>
      </c>
      <c r="L25" s="67">
        <f t="shared" si="1"/>
        <v>21.36</v>
      </c>
      <c r="M25" s="1"/>
      <c r="N25" s="50">
        <f t="shared" si="2"/>
        <v>0</v>
      </c>
      <c r="O25" s="50">
        <f t="shared" si="2"/>
        <v>0</v>
      </c>
      <c r="P25" s="50">
        <f t="shared" si="2"/>
        <v>0</v>
      </c>
      <c r="Q25" s="50">
        <f t="shared" si="2"/>
        <v>0</v>
      </c>
      <c r="R25" s="50">
        <f t="shared" si="2"/>
        <v>0</v>
      </c>
      <c r="S25" s="50">
        <f t="shared" si="2"/>
        <v>0</v>
      </c>
      <c r="T25" s="50">
        <f t="shared" si="2"/>
        <v>0</v>
      </c>
      <c r="U25" s="50">
        <f t="shared" si="3"/>
        <v>0</v>
      </c>
      <c r="V25" s="19">
        <f t="shared" si="4"/>
        <v>0</v>
      </c>
      <c r="W25" s="32">
        <f t="shared" si="5"/>
        <v>21.599999999999998</v>
      </c>
      <c r="X25" s="72"/>
      <c r="Y25" s="37"/>
      <c r="Z25" s="37"/>
      <c r="AA25" s="37"/>
      <c r="AB25" s="37"/>
      <c r="AC25" s="37"/>
      <c r="AD25" s="73"/>
    </row>
    <row r="26" spans="1:30" ht="11.25" customHeight="1">
      <c r="A26" s="51">
        <f t="shared" si="0"/>
        <v>4</v>
      </c>
      <c r="B26" s="52">
        <f t="shared" si="6"/>
        <v>46064</v>
      </c>
      <c r="C26" s="50"/>
      <c r="D26" s="50"/>
      <c r="E26" s="50"/>
      <c r="F26" s="50"/>
      <c r="G26" s="50"/>
      <c r="H26" s="50"/>
      <c r="I26" s="50"/>
      <c r="J26" s="50">
        <f t="shared" si="1"/>
        <v>0</v>
      </c>
      <c r="K26" s="50">
        <f t="shared" si="1"/>
        <v>0</v>
      </c>
      <c r="L26" s="67">
        <f t="shared" si="1"/>
        <v>21.36</v>
      </c>
      <c r="M26" s="1"/>
      <c r="N26" s="50">
        <f t="shared" si="2"/>
        <v>0</v>
      </c>
      <c r="O26" s="50">
        <f t="shared" si="2"/>
        <v>0</v>
      </c>
      <c r="P26" s="50">
        <f t="shared" si="2"/>
        <v>0</v>
      </c>
      <c r="Q26" s="50">
        <f t="shared" si="2"/>
        <v>0</v>
      </c>
      <c r="R26" s="50">
        <f t="shared" si="2"/>
        <v>0</v>
      </c>
      <c r="S26" s="50">
        <f t="shared" si="2"/>
        <v>0</v>
      </c>
      <c r="T26" s="50">
        <f t="shared" si="2"/>
        <v>0</v>
      </c>
      <c r="U26" s="50">
        <f t="shared" si="3"/>
        <v>0</v>
      </c>
      <c r="V26" s="19">
        <f t="shared" si="4"/>
        <v>0</v>
      </c>
      <c r="W26" s="32">
        <f t="shared" si="5"/>
        <v>21.599999999999998</v>
      </c>
      <c r="X26" s="74"/>
      <c r="Y26" s="34"/>
      <c r="Z26" s="34"/>
      <c r="AA26" s="34"/>
      <c r="AB26" s="34"/>
      <c r="AC26" s="34"/>
      <c r="AD26" s="75"/>
    </row>
    <row r="27" spans="1:30" ht="11.25" customHeight="1">
      <c r="A27" s="51">
        <f t="shared" si="0"/>
        <v>5</v>
      </c>
      <c r="B27" s="52">
        <f t="shared" si="6"/>
        <v>46065</v>
      </c>
      <c r="C27" s="50"/>
      <c r="D27" s="50"/>
      <c r="E27" s="50"/>
      <c r="F27" s="50"/>
      <c r="G27" s="50"/>
      <c r="H27" s="50"/>
      <c r="I27" s="50"/>
      <c r="J27" s="50">
        <f t="shared" si="1"/>
        <v>0</v>
      </c>
      <c r="K27" s="50">
        <f t="shared" si="1"/>
        <v>0</v>
      </c>
      <c r="L27" s="67">
        <f t="shared" si="1"/>
        <v>21.36</v>
      </c>
      <c r="M27" s="1"/>
      <c r="N27" s="50">
        <f t="shared" si="2"/>
        <v>0</v>
      </c>
      <c r="O27" s="50">
        <f t="shared" si="2"/>
        <v>0</v>
      </c>
      <c r="P27" s="50">
        <f t="shared" si="2"/>
        <v>0</v>
      </c>
      <c r="Q27" s="50">
        <f t="shared" si="2"/>
        <v>0</v>
      </c>
      <c r="R27" s="50">
        <f t="shared" si="2"/>
        <v>0</v>
      </c>
      <c r="S27" s="50">
        <f t="shared" si="2"/>
        <v>0</v>
      </c>
      <c r="T27" s="50">
        <f t="shared" si="2"/>
        <v>0</v>
      </c>
      <c r="U27" s="50">
        <f t="shared" si="3"/>
        <v>0</v>
      </c>
      <c r="V27" s="19">
        <f t="shared" si="4"/>
        <v>0</v>
      </c>
      <c r="W27" s="32">
        <f t="shared" si="5"/>
        <v>21.599999999999998</v>
      </c>
    </row>
    <row r="28" spans="1:30" ht="11.25" customHeight="1">
      <c r="A28" s="51">
        <f t="shared" si="0"/>
        <v>6</v>
      </c>
      <c r="B28" s="52">
        <f t="shared" si="6"/>
        <v>46066</v>
      </c>
      <c r="C28" s="50"/>
      <c r="D28" s="50"/>
      <c r="E28" s="50"/>
      <c r="F28" s="50"/>
      <c r="G28" s="50"/>
      <c r="H28" s="50"/>
      <c r="I28" s="50"/>
      <c r="J28" s="50">
        <f t="shared" si="1"/>
        <v>0</v>
      </c>
      <c r="K28" s="50">
        <f t="shared" si="1"/>
        <v>0</v>
      </c>
      <c r="L28" s="67">
        <f t="shared" si="1"/>
        <v>21.36</v>
      </c>
      <c r="M28" s="1"/>
      <c r="N28" s="50">
        <f t="shared" si="2"/>
        <v>0</v>
      </c>
      <c r="O28" s="50">
        <f t="shared" si="2"/>
        <v>0</v>
      </c>
      <c r="P28" s="50">
        <f t="shared" si="2"/>
        <v>0</v>
      </c>
      <c r="Q28" s="50">
        <f t="shared" si="2"/>
        <v>0</v>
      </c>
      <c r="R28" s="50">
        <f t="shared" si="2"/>
        <v>0</v>
      </c>
      <c r="S28" s="50">
        <f t="shared" si="2"/>
        <v>0</v>
      </c>
      <c r="T28" s="50">
        <f t="shared" si="2"/>
        <v>0</v>
      </c>
      <c r="U28" s="50">
        <f t="shared" si="3"/>
        <v>0</v>
      </c>
      <c r="V28" s="19">
        <f t="shared" si="4"/>
        <v>0</v>
      </c>
      <c r="W28" s="32">
        <f t="shared" si="5"/>
        <v>21.599999999999998</v>
      </c>
      <c r="X28" s="8" t="s">
        <v>77</v>
      </c>
      <c r="Y28" s="9"/>
      <c r="Z28" s="9"/>
      <c r="AA28" s="9"/>
      <c r="AB28" s="9"/>
      <c r="AC28" s="9"/>
      <c r="AD28" s="10"/>
    </row>
    <row r="29" spans="1:30" ht="11.25" customHeight="1">
      <c r="A29" s="51">
        <f t="shared" si="0"/>
        <v>7</v>
      </c>
      <c r="B29" s="52">
        <f t="shared" si="6"/>
        <v>46067</v>
      </c>
      <c r="C29" s="50"/>
      <c r="D29" s="50"/>
      <c r="E29" s="50"/>
      <c r="F29" s="50"/>
      <c r="G29" s="50"/>
      <c r="H29" s="50"/>
      <c r="I29" s="50"/>
      <c r="J29" s="50">
        <f t="shared" si="1"/>
        <v>0</v>
      </c>
      <c r="K29" s="50">
        <f t="shared" si="1"/>
        <v>0</v>
      </c>
      <c r="L29" s="67">
        <f t="shared" si="1"/>
        <v>21.36</v>
      </c>
      <c r="M29" s="1"/>
      <c r="N29" s="50">
        <f t="shared" si="2"/>
        <v>0</v>
      </c>
      <c r="O29" s="50">
        <f t="shared" si="2"/>
        <v>0</v>
      </c>
      <c r="P29" s="50">
        <f t="shared" si="2"/>
        <v>0</v>
      </c>
      <c r="Q29" s="50">
        <f t="shared" si="2"/>
        <v>0</v>
      </c>
      <c r="R29" s="50">
        <f t="shared" si="2"/>
        <v>0</v>
      </c>
      <c r="S29" s="50">
        <f t="shared" si="2"/>
        <v>0</v>
      </c>
      <c r="T29" s="50">
        <f t="shared" si="2"/>
        <v>0</v>
      </c>
      <c r="U29" s="50">
        <f t="shared" si="3"/>
        <v>0</v>
      </c>
      <c r="V29" s="19">
        <f t="shared" si="4"/>
        <v>0</v>
      </c>
      <c r="W29" s="32">
        <f t="shared" si="5"/>
        <v>21.599999999999998</v>
      </c>
      <c r="X29" s="11" t="s">
        <v>49</v>
      </c>
      <c r="Y29" s="11" t="s">
        <v>50</v>
      </c>
      <c r="Z29" s="11" t="s">
        <v>51</v>
      </c>
      <c r="AA29" s="11" t="s">
        <v>52</v>
      </c>
      <c r="AB29" s="11" t="s">
        <v>53</v>
      </c>
      <c r="AC29" s="11" t="s">
        <v>54</v>
      </c>
      <c r="AD29" s="11" t="s">
        <v>55</v>
      </c>
    </row>
    <row r="30" spans="1:30" ht="11.25" customHeight="1">
      <c r="A30" s="51">
        <f t="shared" si="0"/>
        <v>1</v>
      </c>
      <c r="B30" s="52">
        <f t="shared" si="6"/>
        <v>46068</v>
      </c>
      <c r="C30" s="50"/>
      <c r="D30" s="50"/>
      <c r="E30" s="50"/>
      <c r="F30" s="50"/>
      <c r="G30" s="50"/>
      <c r="H30" s="50"/>
      <c r="I30" s="50"/>
      <c r="J30" s="50">
        <f t="shared" si="1"/>
        <v>0</v>
      </c>
      <c r="K30" s="50">
        <f t="shared" si="1"/>
        <v>0</v>
      </c>
      <c r="L30" s="67">
        <f t="shared" si="1"/>
        <v>21.36</v>
      </c>
      <c r="M30" s="1"/>
      <c r="N30" s="50">
        <f t="shared" si="2"/>
        <v>0</v>
      </c>
      <c r="O30" s="50">
        <f t="shared" si="2"/>
        <v>0</v>
      </c>
      <c r="P30" s="50">
        <f t="shared" si="2"/>
        <v>0</v>
      </c>
      <c r="Q30" s="50">
        <f t="shared" si="2"/>
        <v>0</v>
      </c>
      <c r="R30" s="50">
        <f t="shared" si="2"/>
        <v>0</v>
      </c>
      <c r="S30" s="50">
        <f t="shared" si="2"/>
        <v>0</v>
      </c>
      <c r="T30" s="50">
        <f t="shared" si="2"/>
        <v>0</v>
      </c>
      <c r="U30" s="50">
        <f t="shared" si="3"/>
        <v>0</v>
      </c>
      <c r="V30" s="19">
        <f t="shared" si="4"/>
        <v>0</v>
      </c>
      <c r="W30" s="32">
        <f t="shared" si="5"/>
        <v>21.599999999999998</v>
      </c>
      <c r="X30" s="1"/>
      <c r="Y30" s="1"/>
      <c r="Z30" s="1"/>
      <c r="AA30" s="1"/>
      <c r="AB30" s="1"/>
      <c r="AC30" s="12"/>
      <c r="AD30" s="12">
        <v>1</v>
      </c>
    </row>
    <row r="31" spans="1:30" ht="11.25" customHeight="1">
      <c r="A31" s="51">
        <f t="shared" si="0"/>
        <v>2</v>
      </c>
      <c r="B31" s="52">
        <f t="shared" si="6"/>
        <v>46069</v>
      </c>
      <c r="C31" s="50"/>
      <c r="D31" s="50"/>
      <c r="E31" s="50"/>
      <c r="F31" s="50"/>
      <c r="G31" s="50"/>
      <c r="H31" s="50"/>
      <c r="I31" s="50"/>
      <c r="J31" s="50">
        <f t="shared" si="1"/>
        <v>0</v>
      </c>
      <c r="K31" s="50">
        <f t="shared" si="1"/>
        <v>0</v>
      </c>
      <c r="L31" s="67">
        <f t="shared" si="1"/>
        <v>21.36</v>
      </c>
      <c r="M31" s="1"/>
      <c r="N31" s="50">
        <f t="shared" si="2"/>
        <v>0</v>
      </c>
      <c r="O31" s="50">
        <f t="shared" si="2"/>
        <v>0</v>
      </c>
      <c r="P31" s="50">
        <f t="shared" si="2"/>
        <v>0</v>
      </c>
      <c r="Q31" s="50">
        <f t="shared" si="2"/>
        <v>0</v>
      </c>
      <c r="R31" s="50">
        <f t="shared" si="2"/>
        <v>0</v>
      </c>
      <c r="S31" s="50">
        <f t="shared" si="2"/>
        <v>0</v>
      </c>
      <c r="T31" s="50">
        <f t="shared" si="2"/>
        <v>0</v>
      </c>
      <c r="U31" s="50">
        <f t="shared" si="3"/>
        <v>0</v>
      </c>
      <c r="V31" s="19">
        <f t="shared" si="4"/>
        <v>0</v>
      </c>
      <c r="W31" s="32">
        <f t="shared" si="5"/>
        <v>21.599999999999998</v>
      </c>
      <c r="X31" s="1">
        <v>2</v>
      </c>
      <c r="Y31" s="1">
        <v>3</v>
      </c>
      <c r="Z31" s="1">
        <v>4</v>
      </c>
      <c r="AA31" s="1">
        <v>5</v>
      </c>
      <c r="AB31" s="1">
        <v>6</v>
      </c>
      <c r="AC31" s="12">
        <v>7</v>
      </c>
      <c r="AD31" s="12">
        <v>8</v>
      </c>
    </row>
    <row r="32" spans="1:30" ht="11.25" customHeight="1">
      <c r="A32" s="51">
        <f t="shared" si="0"/>
        <v>3</v>
      </c>
      <c r="B32" s="52">
        <f t="shared" si="6"/>
        <v>46070</v>
      </c>
      <c r="C32" s="50"/>
      <c r="D32" s="50"/>
      <c r="E32" s="50"/>
      <c r="F32" s="50"/>
      <c r="G32" s="50"/>
      <c r="H32" s="50"/>
      <c r="I32" s="50"/>
      <c r="J32" s="50">
        <f t="shared" si="1"/>
        <v>0</v>
      </c>
      <c r="K32" s="50">
        <f t="shared" si="1"/>
        <v>0</v>
      </c>
      <c r="L32" s="67">
        <f t="shared" si="1"/>
        <v>21.36</v>
      </c>
      <c r="M32" s="1"/>
      <c r="N32" s="50">
        <f t="shared" si="2"/>
        <v>0</v>
      </c>
      <c r="O32" s="50">
        <f t="shared" si="2"/>
        <v>0</v>
      </c>
      <c r="P32" s="50">
        <f t="shared" si="2"/>
        <v>0</v>
      </c>
      <c r="Q32" s="50">
        <f t="shared" si="2"/>
        <v>0</v>
      </c>
      <c r="R32" s="50">
        <f t="shared" si="2"/>
        <v>0</v>
      </c>
      <c r="S32" s="50">
        <f t="shared" si="2"/>
        <v>0</v>
      </c>
      <c r="T32" s="50">
        <f t="shared" si="2"/>
        <v>0</v>
      </c>
      <c r="U32" s="50">
        <f t="shared" si="3"/>
        <v>0</v>
      </c>
      <c r="V32" s="19">
        <f t="shared" si="4"/>
        <v>0</v>
      </c>
      <c r="W32" s="32">
        <f t="shared" si="5"/>
        <v>21.599999999999998</v>
      </c>
      <c r="X32" s="1">
        <v>9</v>
      </c>
      <c r="Y32" s="1">
        <v>10</v>
      </c>
      <c r="Z32" s="1">
        <v>11</v>
      </c>
      <c r="AA32" s="1">
        <v>12</v>
      </c>
      <c r="AB32" s="1">
        <v>13</v>
      </c>
      <c r="AC32" s="12">
        <v>14</v>
      </c>
      <c r="AD32" s="12">
        <v>15</v>
      </c>
    </row>
    <row r="33" spans="1:30" ht="11.25" customHeight="1">
      <c r="A33" s="51">
        <f t="shared" si="0"/>
        <v>4</v>
      </c>
      <c r="B33" s="52">
        <f t="shared" si="6"/>
        <v>46071</v>
      </c>
      <c r="C33" s="50"/>
      <c r="D33" s="50"/>
      <c r="E33" s="50"/>
      <c r="F33" s="50"/>
      <c r="G33" s="50"/>
      <c r="H33" s="50"/>
      <c r="I33" s="50"/>
      <c r="J33" s="50">
        <f t="shared" si="1"/>
        <v>0</v>
      </c>
      <c r="K33" s="50">
        <f t="shared" si="1"/>
        <v>0</v>
      </c>
      <c r="L33" s="67">
        <f t="shared" si="1"/>
        <v>21.36</v>
      </c>
      <c r="M33" s="1"/>
      <c r="N33" s="50">
        <f t="shared" si="2"/>
        <v>0</v>
      </c>
      <c r="O33" s="50">
        <f t="shared" si="2"/>
        <v>0</v>
      </c>
      <c r="P33" s="50">
        <f t="shared" si="2"/>
        <v>0</v>
      </c>
      <c r="Q33" s="50">
        <f t="shared" si="2"/>
        <v>0</v>
      </c>
      <c r="R33" s="50">
        <f t="shared" si="2"/>
        <v>0</v>
      </c>
      <c r="S33" s="50">
        <f t="shared" si="2"/>
        <v>0</v>
      </c>
      <c r="T33" s="50">
        <f t="shared" si="2"/>
        <v>0</v>
      </c>
      <c r="U33" s="50">
        <f t="shared" si="3"/>
        <v>0</v>
      </c>
      <c r="V33" s="19">
        <f t="shared" si="4"/>
        <v>0</v>
      </c>
      <c r="W33" s="32">
        <f t="shared" si="5"/>
        <v>21.599999999999998</v>
      </c>
      <c r="X33" s="1">
        <v>16</v>
      </c>
      <c r="Y33" s="1">
        <v>17</v>
      </c>
      <c r="Z33" s="1">
        <v>18</v>
      </c>
      <c r="AA33" s="1">
        <v>19</v>
      </c>
      <c r="AB33" s="1">
        <v>20</v>
      </c>
      <c r="AC33" s="12">
        <v>21</v>
      </c>
      <c r="AD33" s="12">
        <v>22</v>
      </c>
    </row>
    <row r="34" spans="1:30" ht="11.25" customHeight="1">
      <c r="A34" s="51">
        <f t="shared" si="0"/>
        <v>5</v>
      </c>
      <c r="B34" s="52">
        <f t="shared" si="6"/>
        <v>46072</v>
      </c>
      <c r="C34" s="50"/>
      <c r="D34" s="50"/>
      <c r="E34" s="50"/>
      <c r="F34" s="50"/>
      <c r="G34" s="50"/>
      <c r="H34" s="50"/>
      <c r="I34" s="50"/>
      <c r="J34" s="50">
        <f t="shared" si="1"/>
        <v>0</v>
      </c>
      <c r="K34" s="50">
        <f t="shared" si="1"/>
        <v>0</v>
      </c>
      <c r="L34" s="67">
        <f t="shared" si="1"/>
        <v>21.36</v>
      </c>
      <c r="M34" s="1"/>
      <c r="N34" s="50">
        <f t="shared" si="2"/>
        <v>0</v>
      </c>
      <c r="O34" s="50">
        <f t="shared" si="2"/>
        <v>0</v>
      </c>
      <c r="P34" s="50">
        <f t="shared" si="2"/>
        <v>0</v>
      </c>
      <c r="Q34" s="50">
        <f t="shared" si="2"/>
        <v>0</v>
      </c>
      <c r="R34" s="50">
        <f t="shared" si="2"/>
        <v>0</v>
      </c>
      <c r="S34" s="50">
        <f t="shared" si="2"/>
        <v>0</v>
      </c>
      <c r="T34" s="50">
        <f t="shared" si="2"/>
        <v>0</v>
      </c>
      <c r="U34" s="50">
        <f t="shared" si="3"/>
        <v>0</v>
      </c>
      <c r="V34" s="19">
        <f t="shared" si="4"/>
        <v>0</v>
      </c>
      <c r="W34" s="32">
        <f t="shared" si="5"/>
        <v>21.599999999999998</v>
      </c>
      <c r="X34" s="1">
        <v>23</v>
      </c>
      <c r="Y34" s="1">
        <v>24</v>
      </c>
      <c r="Z34" s="1">
        <v>25</v>
      </c>
      <c r="AA34" s="1">
        <v>26</v>
      </c>
      <c r="AB34" s="1">
        <v>27</v>
      </c>
      <c r="AC34" s="12">
        <v>28</v>
      </c>
      <c r="AD34" s="12"/>
    </row>
    <row r="35" spans="1:30" ht="11.25" customHeight="1">
      <c r="A35" s="51">
        <f t="shared" si="0"/>
        <v>6</v>
      </c>
      <c r="B35" s="52">
        <f t="shared" si="6"/>
        <v>46073</v>
      </c>
      <c r="C35" s="50"/>
      <c r="D35" s="50"/>
      <c r="E35" s="50"/>
      <c r="F35" s="50"/>
      <c r="G35" s="50"/>
      <c r="H35" s="50"/>
      <c r="I35" s="50"/>
      <c r="J35" s="50">
        <f t="shared" si="1"/>
        <v>0</v>
      </c>
      <c r="K35" s="50">
        <f t="shared" si="1"/>
        <v>0</v>
      </c>
      <c r="L35" s="67">
        <f t="shared" si="1"/>
        <v>21.36</v>
      </c>
      <c r="M35" s="1"/>
      <c r="N35" s="50">
        <f t="shared" si="2"/>
        <v>0</v>
      </c>
      <c r="O35" s="50">
        <f t="shared" si="2"/>
        <v>0</v>
      </c>
      <c r="P35" s="50">
        <f t="shared" si="2"/>
        <v>0</v>
      </c>
      <c r="Q35" s="50">
        <f t="shared" si="2"/>
        <v>0</v>
      </c>
      <c r="R35" s="50">
        <f t="shared" si="2"/>
        <v>0</v>
      </c>
      <c r="S35" s="50">
        <f t="shared" si="2"/>
        <v>0</v>
      </c>
      <c r="T35" s="50">
        <f t="shared" si="2"/>
        <v>0</v>
      </c>
      <c r="U35" s="50">
        <f t="shared" si="3"/>
        <v>0</v>
      </c>
      <c r="V35" s="19">
        <f t="shared" si="4"/>
        <v>0</v>
      </c>
      <c r="W35" s="32">
        <f t="shared" si="5"/>
        <v>21.599999999999998</v>
      </c>
    </row>
    <row r="36" spans="1:30" ht="11.25" customHeight="1">
      <c r="A36" s="51">
        <f t="shared" si="0"/>
        <v>7</v>
      </c>
      <c r="B36" s="52">
        <f t="shared" si="6"/>
        <v>46074</v>
      </c>
      <c r="C36" s="50"/>
      <c r="D36" s="50"/>
      <c r="E36" s="50"/>
      <c r="F36" s="50"/>
      <c r="G36" s="50"/>
      <c r="H36" s="50"/>
      <c r="I36" s="50"/>
      <c r="J36" s="50">
        <f t="shared" si="1"/>
        <v>0</v>
      </c>
      <c r="K36" s="50">
        <f t="shared" si="1"/>
        <v>0</v>
      </c>
      <c r="L36" s="67">
        <f t="shared" si="1"/>
        <v>21.36</v>
      </c>
      <c r="M36" s="1"/>
      <c r="N36" s="50">
        <f t="shared" si="2"/>
        <v>0</v>
      </c>
      <c r="O36" s="50">
        <f t="shared" si="2"/>
        <v>0</v>
      </c>
      <c r="P36" s="50">
        <f t="shared" si="2"/>
        <v>0</v>
      </c>
      <c r="Q36" s="50">
        <f t="shared" si="2"/>
        <v>0</v>
      </c>
      <c r="R36" s="50">
        <f t="shared" si="2"/>
        <v>0</v>
      </c>
      <c r="S36" s="50">
        <f t="shared" si="2"/>
        <v>0</v>
      </c>
      <c r="T36" s="50">
        <f t="shared" si="2"/>
        <v>0</v>
      </c>
      <c r="U36" s="50">
        <f t="shared" si="3"/>
        <v>0</v>
      </c>
      <c r="V36" s="19">
        <f t="shared" si="4"/>
        <v>0</v>
      </c>
      <c r="W36" s="32">
        <f t="shared" si="5"/>
        <v>21.599999999999998</v>
      </c>
    </row>
    <row r="37" spans="1:30" ht="11.25" customHeight="1">
      <c r="A37" s="51">
        <f t="shared" si="0"/>
        <v>1</v>
      </c>
      <c r="B37" s="52">
        <f t="shared" si="6"/>
        <v>46075</v>
      </c>
      <c r="C37" s="50"/>
      <c r="D37" s="50"/>
      <c r="E37" s="50"/>
      <c r="F37" s="50"/>
      <c r="G37" s="50"/>
      <c r="H37" s="50"/>
      <c r="I37" s="50"/>
      <c r="J37" s="50">
        <f t="shared" si="1"/>
        <v>0</v>
      </c>
      <c r="K37" s="50">
        <f t="shared" si="1"/>
        <v>0</v>
      </c>
      <c r="L37" s="67">
        <f t="shared" si="1"/>
        <v>21.36</v>
      </c>
      <c r="M37" s="1"/>
      <c r="N37" s="50">
        <f t="shared" si="2"/>
        <v>0</v>
      </c>
      <c r="O37" s="50">
        <f t="shared" si="2"/>
        <v>0</v>
      </c>
      <c r="P37" s="50">
        <f t="shared" si="2"/>
        <v>0</v>
      </c>
      <c r="Q37" s="50">
        <f t="shared" si="2"/>
        <v>0</v>
      </c>
      <c r="R37" s="50">
        <f t="shared" si="2"/>
        <v>0</v>
      </c>
      <c r="S37" s="50">
        <f t="shared" si="2"/>
        <v>0</v>
      </c>
      <c r="T37" s="50">
        <f t="shared" si="2"/>
        <v>0</v>
      </c>
      <c r="U37" s="50">
        <f t="shared" si="3"/>
        <v>0</v>
      </c>
      <c r="V37" s="19">
        <f t="shared" si="4"/>
        <v>0</v>
      </c>
      <c r="W37" s="32">
        <f t="shared" si="5"/>
        <v>21.599999999999998</v>
      </c>
    </row>
    <row r="38" spans="1:30" ht="11.25" customHeight="1">
      <c r="A38" s="51">
        <f t="shared" si="0"/>
        <v>2</v>
      </c>
      <c r="B38" s="52">
        <f t="shared" si="6"/>
        <v>46076</v>
      </c>
      <c r="C38" s="50"/>
      <c r="D38" s="50"/>
      <c r="E38" s="50"/>
      <c r="F38" s="50"/>
      <c r="G38" s="50"/>
      <c r="H38" s="50"/>
      <c r="I38" s="50"/>
      <c r="J38" s="50">
        <f t="shared" si="1"/>
        <v>0</v>
      </c>
      <c r="K38" s="50">
        <f t="shared" si="1"/>
        <v>0</v>
      </c>
      <c r="L38" s="67">
        <f t="shared" si="1"/>
        <v>21.36</v>
      </c>
      <c r="M38" s="1"/>
      <c r="N38" s="50">
        <f t="shared" si="2"/>
        <v>0</v>
      </c>
      <c r="O38" s="50">
        <f t="shared" si="2"/>
        <v>0</v>
      </c>
      <c r="P38" s="50">
        <f t="shared" si="2"/>
        <v>0</v>
      </c>
      <c r="Q38" s="50">
        <f t="shared" si="2"/>
        <v>0</v>
      </c>
      <c r="R38" s="50">
        <f t="shared" si="2"/>
        <v>0</v>
      </c>
      <c r="S38" s="50">
        <f t="shared" si="2"/>
        <v>0</v>
      </c>
      <c r="T38" s="50">
        <f t="shared" si="2"/>
        <v>0</v>
      </c>
      <c r="U38" s="50">
        <f t="shared" si="3"/>
        <v>0</v>
      </c>
      <c r="V38" s="19">
        <f t="shared" si="4"/>
        <v>0</v>
      </c>
      <c r="W38" s="32">
        <f t="shared" si="5"/>
        <v>21.599999999999998</v>
      </c>
    </row>
    <row r="39" spans="1:30" ht="11.25" customHeight="1">
      <c r="A39" s="51">
        <f t="shared" si="0"/>
        <v>3</v>
      </c>
      <c r="B39" s="52">
        <f t="shared" si="6"/>
        <v>46077</v>
      </c>
      <c r="C39" s="50"/>
      <c r="D39" s="50"/>
      <c r="E39" s="50"/>
      <c r="F39" s="50"/>
      <c r="G39" s="50"/>
      <c r="H39" s="50"/>
      <c r="I39" s="50"/>
      <c r="J39" s="50">
        <f t="shared" si="1"/>
        <v>0</v>
      </c>
      <c r="K39" s="50">
        <f t="shared" si="1"/>
        <v>0</v>
      </c>
      <c r="L39" s="67">
        <f t="shared" si="1"/>
        <v>21.36</v>
      </c>
      <c r="M39" s="1"/>
      <c r="N39" s="50">
        <f t="shared" si="2"/>
        <v>0</v>
      </c>
      <c r="O39" s="50">
        <f t="shared" si="2"/>
        <v>0</v>
      </c>
      <c r="P39" s="50">
        <f t="shared" si="2"/>
        <v>0</v>
      </c>
      <c r="Q39" s="50">
        <f t="shared" si="2"/>
        <v>0</v>
      </c>
      <c r="R39" s="50">
        <f t="shared" si="2"/>
        <v>0</v>
      </c>
      <c r="S39" s="50">
        <f t="shared" si="2"/>
        <v>0</v>
      </c>
      <c r="T39" s="50">
        <f t="shared" si="2"/>
        <v>0</v>
      </c>
      <c r="U39" s="50">
        <f t="shared" si="3"/>
        <v>0</v>
      </c>
      <c r="V39" s="19">
        <f t="shared" si="4"/>
        <v>0</v>
      </c>
      <c r="W39" s="32">
        <f t="shared" si="5"/>
        <v>21.599999999999998</v>
      </c>
    </row>
    <row r="40" spans="1:30" ht="11.25" customHeight="1">
      <c r="A40" s="51">
        <f t="shared" si="0"/>
        <v>4</v>
      </c>
      <c r="B40" s="52">
        <f t="shared" si="6"/>
        <v>46078</v>
      </c>
      <c r="C40" s="50"/>
      <c r="D40" s="50"/>
      <c r="E40" s="50"/>
      <c r="F40" s="50"/>
      <c r="G40" s="50"/>
      <c r="H40" s="50"/>
      <c r="I40" s="50"/>
      <c r="J40" s="50">
        <f t="shared" si="1"/>
        <v>0</v>
      </c>
      <c r="K40" s="50">
        <f t="shared" si="1"/>
        <v>0</v>
      </c>
      <c r="L40" s="67">
        <f t="shared" si="1"/>
        <v>21.36</v>
      </c>
      <c r="M40" s="1"/>
      <c r="N40" s="50">
        <f t="shared" si="2"/>
        <v>0</v>
      </c>
      <c r="O40" s="50">
        <f t="shared" si="2"/>
        <v>0</v>
      </c>
      <c r="P40" s="50">
        <f t="shared" si="2"/>
        <v>0</v>
      </c>
      <c r="Q40" s="50">
        <f t="shared" si="2"/>
        <v>0</v>
      </c>
      <c r="R40" s="50">
        <f t="shared" si="2"/>
        <v>0</v>
      </c>
      <c r="S40" s="50">
        <f t="shared" si="2"/>
        <v>0</v>
      </c>
      <c r="T40" s="50">
        <f t="shared" si="2"/>
        <v>0</v>
      </c>
      <c r="U40" s="50">
        <f t="shared" si="3"/>
        <v>0</v>
      </c>
      <c r="V40" s="19">
        <f t="shared" si="4"/>
        <v>0</v>
      </c>
      <c r="W40" s="32">
        <f t="shared" si="5"/>
        <v>21.599999999999998</v>
      </c>
    </row>
    <row r="41" spans="1:30" ht="11.25" customHeight="1">
      <c r="A41" s="51">
        <f t="shared" si="0"/>
        <v>5</v>
      </c>
      <c r="B41" s="52">
        <f t="shared" si="6"/>
        <v>46079</v>
      </c>
      <c r="C41" s="50"/>
      <c r="D41" s="50"/>
      <c r="E41" s="50"/>
      <c r="F41" s="50"/>
      <c r="G41" s="50"/>
      <c r="H41" s="50"/>
      <c r="I41" s="50"/>
      <c r="J41" s="50">
        <f t="shared" si="1"/>
        <v>0</v>
      </c>
      <c r="K41" s="50">
        <f t="shared" si="1"/>
        <v>0</v>
      </c>
      <c r="L41" s="67">
        <f t="shared" si="1"/>
        <v>21.36</v>
      </c>
      <c r="M41" s="1"/>
      <c r="N41" s="50">
        <f t="shared" si="2"/>
        <v>0</v>
      </c>
      <c r="O41" s="50">
        <f t="shared" si="2"/>
        <v>0</v>
      </c>
      <c r="P41" s="50">
        <f t="shared" si="2"/>
        <v>0</v>
      </c>
      <c r="Q41" s="50">
        <f t="shared" si="2"/>
        <v>0</v>
      </c>
      <c r="R41" s="50">
        <f t="shared" si="2"/>
        <v>0</v>
      </c>
      <c r="S41" s="50">
        <f t="shared" si="2"/>
        <v>0</v>
      </c>
      <c r="T41" s="50">
        <f t="shared" si="2"/>
        <v>0</v>
      </c>
      <c r="U41" s="50">
        <f t="shared" si="3"/>
        <v>0</v>
      </c>
      <c r="V41" s="19">
        <f t="shared" si="4"/>
        <v>0</v>
      </c>
      <c r="W41" s="32">
        <f t="shared" si="5"/>
        <v>21.599999999999998</v>
      </c>
    </row>
    <row r="42" spans="1:30" ht="11.25" customHeight="1">
      <c r="A42" s="51">
        <f t="shared" si="0"/>
        <v>6</v>
      </c>
      <c r="B42" s="52">
        <f t="shared" si="6"/>
        <v>46080</v>
      </c>
      <c r="C42" s="50"/>
      <c r="D42" s="50"/>
      <c r="E42" s="50"/>
      <c r="F42" s="50"/>
      <c r="G42" s="50"/>
      <c r="H42" s="50"/>
      <c r="I42" s="50"/>
      <c r="J42" s="50">
        <f t="shared" si="1"/>
        <v>0</v>
      </c>
      <c r="K42" s="50">
        <f t="shared" si="1"/>
        <v>0</v>
      </c>
      <c r="L42" s="67">
        <f t="shared" si="1"/>
        <v>21.36</v>
      </c>
      <c r="M42" s="1"/>
      <c r="N42" s="50">
        <f t="shared" si="2"/>
        <v>0</v>
      </c>
      <c r="O42" s="50">
        <f t="shared" si="2"/>
        <v>0</v>
      </c>
      <c r="P42" s="50">
        <f t="shared" si="2"/>
        <v>0</v>
      </c>
      <c r="Q42" s="50">
        <f t="shared" si="2"/>
        <v>0</v>
      </c>
      <c r="R42" s="50">
        <f t="shared" si="2"/>
        <v>0</v>
      </c>
      <c r="S42" s="50">
        <f t="shared" si="2"/>
        <v>0</v>
      </c>
      <c r="T42" s="50">
        <f t="shared" si="2"/>
        <v>0</v>
      </c>
      <c r="U42" s="50">
        <f t="shared" si="3"/>
        <v>0</v>
      </c>
      <c r="V42" s="19">
        <f t="shared" si="4"/>
        <v>0</v>
      </c>
      <c r="W42" s="32">
        <f t="shared" si="5"/>
        <v>21.599999999999998</v>
      </c>
    </row>
    <row r="43" spans="1:30" ht="11.25" customHeight="1">
      <c r="A43" s="51">
        <f t="shared" si="0"/>
        <v>7</v>
      </c>
      <c r="B43" s="52">
        <f t="shared" si="6"/>
        <v>46081</v>
      </c>
      <c r="C43" s="50"/>
      <c r="D43" s="50"/>
      <c r="E43" s="50"/>
      <c r="F43" s="50"/>
      <c r="G43" s="50"/>
      <c r="H43" s="50"/>
      <c r="I43" s="50"/>
      <c r="J43" s="50">
        <f t="shared" si="1"/>
        <v>0</v>
      </c>
      <c r="K43" s="50">
        <f t="shared" si="1"/>
        <v>0</v>
      </c>
      <c r="L43" s="67">
        <f t="shared" si="1"/>
        <v>21.36</v>
      </c>
      <c r="M43" s="1"/>
      <c r="N43" s="50">
        <f t="shared" si="2"/>
        <v>0</v>
      </c>
      <c r="O43" s="50">
        <f t="shared" si="2"/>
        <v>0</v>
      </c>
      <c r="P43" s="50">
        <f t="shared" si="2"/>
        <v>0</v>
      </c>
      <c r="Q43" s="50">
        <f t="shared" si="2"/>
        <v>0</v>
      </c>
      <c r="R43" s="50">
        <f t="shared" si="2"/>
        <v>0</v>
      </c>
      <c r="S43" s="50">
        <f t="shared" si="2"/>
        <v>0</v>
      </c>
      <c r="T43" s="50">
        <f t="shared" si="2"/>
        <v>0</v>
      </c>
      <c r="U43" s="50">
        <f t="shared" si="3"/>
        <v>0</v>
      </c>
      <c r="V43" s="19">
        <f t="shared" si="4"/>
        <v>0</v>
      </c>
      <c r="W43" s="32">
        <f t="shared" si="5"/>
        <v>21.599999999999998</v>
      </c>
    </row>
    <row r="44" spans="1:30" ht="11.25" customHeight="1">
      <c r="A44" s="35"/>
      <c r="B44" s="36"/>
      <c r="C44" s="19"/>
      <c r="D44" s="19"/>
      <c r="E44" s="19"/>
      <c r="F44" s="19"/>
      <c r="G44" s="19"/>
      <c r="H44" s="19"/>
      <c r="I44" s="19"/>
      <c r="J44" s="19"/>
      <c r="K44" s="19"/>
      <c r="L44" s="32"/>
      <c r="N44" s="19"/>
      <c r="O44" s="19"/>
      <c r="P44" s="19"/>
      <c r="Q44" s="19"/>
      <c r="R44" s="19"/>
      <c r="S44" s="19"/>
      <c r="T44" s="19"/>
      <c r="U44" s="19"/>
      <c r="V44" s="19">
        <f t="shared" ref="V44" si="7">V43+U44</f>
        <v>0</v>
      </c>
      <c r="W44" s="32">
        <f t="shared" ref="W44" si="8">IF(OR(WEEKDAY(B44)=1,WEEKDAY(B44)=7),U44+W43,(U44-($F$9/5))+W43)</f>
        <v>21.599999999999998</v>
      </c>
    </row>
    <row r="45" spans="1:30" ht="11.25" customHeight="1" thickBot="1"/>
    <row r="46" spans="1:30" ht="11.25" customHeight="1" thickBot="1">
      <c r="A46" s="5" t="s">
        <v>58</v>
      </c>
      <c r="C46" s="38">
        <f>L43</f>
        <v>21.36</v>
      </c>
      <c r="E46" t="s">
        <v>59</v>
      </c>
      <c r="I46" s="20">
        <f>(U9/12)/((F9*4.35)+C46)</f>
        <v>0</v>
      </c>
      <c r="J46" s="39" t="s">
        <v>60</v>
      </c>
      <c r="K46" s="40" t="e">
        <f>I46/U10</f>
        <v>#DIV/0!</v>
      </c>
      <c r="L46" t="s">
        <v>61</v>
      </c>
      <c r="U46" s="42" t="e">
        <f>C46*U10</f>
        <v>#DIV/0!</v>
      </c>
      <c r="X46" t="s">
        <v>62</v>
      </c>
    </row>
    <row r="47" spans="1:30" ht="11.25" customHeight="1">
      <c r="C47" s="20"/>
      <c r="D47" s="39"/>
      <c r="E47" s="40"/>
      <c r="J47" s="41"/>
    </row>
    <row r="48" spans="1:30" ht="11.25" customHeight="1">
      <c r="A48" s="14" t="s">
        <v>1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</row>
    <row r="49" spans="1:30">
      <c r="A49" s="14" t="s">
        <v>78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</row>
    <row r="50" spans="1:30">
      <c r="A50" s="14" t="s">
        <v>79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</sheetData>
  <mergeCells count="3">
    <mergeCell ref="C14:D14"/>
    <mergeCell ref="E14:F14"/>
    <mergeCell ref="G14:H14"/>
  </mergeCells>
  <conditionalFormatting sqref="A16:K44 M16:U44">
    <cfRule type="expression" dxfId="59" priority="1" stopIfTrue="1">
      <formula>IF(($A16=7),TRUE,FALSE)</formula>
    </cfRule>
    <cfRule type="expression" dxfId="58" priority="2" stopIfTrue="1">
      <formula>IF(($A16=1),TRUE,FALSE)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4"/>
  </sheetPr>
  <dimension ref="A1:AD52"/>
  <sheetViews>
    <sheetView topLeftCell="A3" zoomScaleNormal="100" workbookViewId="0">
      <selection activeCell="X30" sqref="X30"/>
    </sheetView>
  </sheetViews>
  <sheetFormatPr defaultRowHeight="12.6"/>
  <cols>
    <col min="1" max="1" width="10.7109375" customWidth="1"/>
    <col min="2" max="2" width="9.7109375" customWidth="1"/>
    <col min="3" max="8" width="7" customWidth="1"/>
    <col min="9" max="9" width="12" customWidth="1"/>
    <col min="10" max="10" width="12.28515625" customWidth="1"/>
    <col min="11" max="12" width="12.140625" customWidth="1"/>
    <col min="13" max="13" width="27.140625" customWidth="1"/>
    <col min="14" max="20" width="7" hidden="1" customWidth="1"/>
    <col min="21" max="21" width="8.5703125" customWidth="1"/>
    <col min="22" max="22" width="7" hidden="1" customWidth="1"/>
    <col min="23" max="23" width="7.85546875" hidden="1" customWidth="1"/>
    <col min="24" max="30" width="4.140625" customWidth="1"/>
  </cols>
  <sheetData>
    <row r="1" spans="1:30" ht="18.75" customHeight="1">
      <c r="A1" s="13" t="s">
        <v>0</v>
      </c>
    </row>
    <row r="2" spans="1:30" ht="11.25" customHeight="1"/>
    <row r="3" spans="1:30" ht="11.25" customHeight="1">
      <c r="A3" s="14" t="s">
        <v>1</v>
      </c>
      <c r="B3" s="14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 t="s">
        <v>64</v>
      </c>
      <c r="V3" s="14"/>
      <c r="W3" s="14"/>
      <c r="X3" s="14"/>
      <c r="Y3" s="14"/>
      <c r="Z3" s="14"/>
      <c r="AA3" s="14"/>
      <c r="AB3" s="14"/>
      <c r="AC3" s="14"/>
      <c r="AD3" s="14"/>
    </row>
    <row r="4" spans="1:30" ht="11.25" customHeight="1">
      <c r="A4" s="14"/>
      <c r="B4" s="14" t="s">
        <v>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 t="s">
        <v>65</v>
      </c>
      <c r="V4" s="14"/>
      <c r="W4" s="14"/>
      <c r="X4" s="14"/>
      <c r="Y4" s="14"/>
      <c r="Z4" s="14"/>
      <c r="AA4" s="14"/>
      <c r="AB4" s="14"/>
      <c r="AC4" s="14"/>
      <c r="AD4" s="14"/>
    </row>
    <row r="5" spans="1:30" ht="11.25" customHeight="1">
      <c r="A5" s="14"/>
      <c r="B5" s="14" t="s">
        <v>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 t="s">
        <v>66</v>
      </c>
      <c r="V5" s="14"/>
      <c r="W5" s="14"/>
      <c r="X5" s="14"/>
      <c r="Y5" s="14"/>
      <c r="Z5" s="14"/>
      <c r="AA5" s="14"/>
      <c r="AB5" s="14"/>
      <c r="AC5" s="14"/>
      <c r="AD5" s="14"/>
    </row>
    <row r="6" spans="1:30" ht="11.25" customHeight="1">
      <c r="A6" s="14"/>
      <c r="B6" s="14" t="s">
        <v>67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 t="s">
        <v>68</v>
      </c>
      <c r="V6" s="14"/>
      <c r="W6" s="14"/>
      <c r="X6" s="14"/>
      <c r="Y6" s="14"/>
      <c r="Z6" s="14"/>
      <c r="AA6" s="14"/>
      <c r="AB6" s="14"/>
      <c r="AC6" s="14"/>
      <c r="AD6" s="14"/>
    </row>
    <row r="7" spans="1:30" ht="11.25" customHeight="1">
      <c r="A7" s="14"/>
      <c r="B7" s="14" t="s">
        <v>9</v>
      </c>
      <c r="C7" s="14"/>
      <c r="D7" s="14"/>
      <c r="E7" s="14"/>
      <c r="F7" s="14"/>
      <c r="G7" s="14"/>
      <c r="H7" s="14"/>
      <c r="I7" s="14"/>
      <c r="J7" s="15" t="s">
        <v>10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 t="s">
        <v>69</v>
      </c>
      <c r="V7" s="14"/>
      <c r="W7" s="14"/>
      <c r="X7" s="14"/>
      <c r="Y7" s="14"/>
      <c r="Z7" s="14"/>
      <c r="AA7" s="14"/>
      <c r="AB7" s="14"/>
      <c r="AC7" s="14"/>
      <c r="AD7" s="14"/>
    </row>
    <row r="8" spans="1:30" ht="11.25" customHeight="1">
      <c r="J8" s="16" t="s">
        <v>10</v>
      </c>
    </row>
    <row r="9" spans="1:30" ht="11.25" customHeight="1">
      <c r="A9" t="s">
        <v>73</v>
      </c>
      <c r="F9" s="7">
        <f>'December 25'!F9</f>
        <v>0</v>
      </c>
      <c r="J9" s="16" t="s">
        <v>10</v>
      </c>
      <c r="M9" t="s">
        <v>80</v>
      </c>
      <c r="N9" s="17"/>
      <c r="U9" s="18">
        <f>'Feb 26'!U9</f>
        <v>0</v>
      </c>
      <c r="X9" t="s">
        <v>14</v>
      </c>
    </row>
    <row r="10" spans="1:30" ht="11.25" customHeight="1">
      <c r="A10" t="s">
        <v>15</v>
      </c>
      <c r="F10" s="19">
        <f>(N10-TRUNC(N10,0))*0.6+TRUNC(N10)</f>
        <v>0</v>
      </c>
      <c r="H10" s="19"/>
      <c r="J10" s="16" t="s">
        <v>10</v>
      </c>
      <c r="M10" t="s">
        <v>16</v>
      </c>
      <c r="N10" s="19">
        <f>F9/5</f>
        <v>0</v>
      </c>
      <c r="U10" s="20" t="e">
        <f>U9/(F9*52.18)</f>
        <v>#DIV/0!</v>
      </c>
      <c r="AB10" t="s">
        <v>17</v>
      </c>
    </row>
    <row r="11" spans="1:30" ht="11.25" customHeight="1">
      <c r="J11" s="16" t="s">
        <v>10</v>
      </c>
    </row>
    <row r="12" spans="1:30" ht="11.25" customHeight="1">
      <c r="A12" s="21" t="s">
        <v>18</v>
      </c>
      <c r="B12" s="22">
        <v>46082</v>
      </c>
      <c r="C12" s="14"/>
      <c r="D12" s="14"/>
      <c r="E12" s="14"/>
      <c r="F12" s="23"/>
      <c r="G12" s="14"/>
      <c r="H12" s="23"/>
      <c r="I12" s="24" t="s">
        <v>19</v>
      </c>
      <c r="J12" s="25">
        <f>'Feb 26'!C46</f>
        <v>21.36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 t="s">
        <v>20</v>
      </c>
      <c r="V12" s="14"/>
      <c r="W12" s="14"/>
      <c r="X12" s="14"/>
      <c r="Y12" s="14"/>
      <c r="Z12" s="14"/>
      <c r="AA12" s="14"/>
      <c r="AB12" s="14"/>
      <c r="AC12" s="14"/>
      <c r="AD12" s="14"/>
    </row>
    <row r="13" spans="1:30" ht="11.25" customHeight="1">
      <c r="A13" s="14"/>
      <c r="B13" s="14"/>
      <c r="C13" s="14"/>
      <c r="D13" s="14"/>
      <c r="E13" s="14"/>
      <c r="F13" s="14"/>
      <c r="G13" s="14"/>
      <c r="H13" s="14"/>
      <c r="I13" s="15"/>
      <c r="J13" s="14"/>
      <c r="K13" s="15" t="s">
        <v>21</v>
      </c>
      <c r="L13" s="15" t="s">
        <v>22</v>
      </c>
      <c r="M13" s="14"/>
      <c r="N13" s="14"/>
      <c r="O13" s="14"/>
      <c r="P13" s="14"/>
      <c r="Q13" s="14"/>
      <c r="R13" s="14"/>
      <c r="S13" s="14"/>
      <c r="T13" s="14"/>
      <c r="U13" s="14" t="s">
        <v>23</v>
      </c>
      <c r="V13" s="14"/>
      <c r="W13" s="14"/>
      <c r="X13" s="14"/>
      <c r="Y13" s="14"/>
      <c r="Z13" s="14"/>
      <c r="AA13" s="14"/>
      <c r="AB13" s="14"/>
      <c r="AC13" s="14"/>
      <c r="AD13" s="14"/>
    </row>
    <row r="14" spans="1:30" ht="11.25" customHeight="1">
      <c r="A14" s="14"/>
      <c r="B14" s="14"/>
      <c r="C14" s="80" t="s">
        <v>24</v>
      </c>
      <c r="D14" s="80"/>
      <c r="E14" s="80" t="s">
        <v>25</v>
      </c>
      <c r="F14" s="80"/>
      <c r="G14" s="80" t="s">
        <v>26</v>
      </c>
      <c r="H14" s="80"/>
      <c r="I14" s="15" t="s">
        <v>27</v>
      </c>
      <c r="J14" s="15" t="s">
        <v>28</v>
      </c>
      <c r="K14" s="15" t="s">
        <v>29</v>
      </c>
      <c r="L14" s="15" t="s">
        <v>30</v>
      </c>
      <c r="M14" s="14"/>
      <c r="N14" s="14"/>
      <c r="O14" s="14"/>
      <c r="P14" s="14"/>
      <c r="Q14" s="14"/>
      <c r="R14" s="14"/>
      <c r="S14" s="14"/>
      <c r="T14" s="14"/>
      <c r="U14" s="14" t="s">
        <v>31</v>
      </c>
      <c r="V14" s="14"/>
      <c r="W14" s="14"/>
      <c r="X14" s="14"/>
      <c r="Y14" s="14"/>
      <c r="Z14" s="14"/>
      <c r="AA14" s="14"/>
      <c r="AB14" s="14"/>
      <c r="AC14" s="14"/>
      <c r="AD14" s="14"/>
    </row>
    <row r="15" spans="1:30" ht="11.25" customHeight="1">
      <c r="A15" s="26" t="s">
        <v>32</v>
      </c>
      <c r="B15" s="26" t="s">
        <v>33</v>
      </c>
      <c r="C15" s="27" t="s">
        <v>34</v>
      </c>
      <c r="D15" s="27" t="s">
        <v>35</v>
      </c>
      <c r="E15" s="27" t="s">
        <v>34</v>
      </c>
      <c r="F15" s="27" t="s">
        <v>35</v>
      </c>
      <c r="G15" s="27" t="s">
        <v>34</v>
      </c>
      <c r="H15" s="27" t="s">
        <v>35</v>
      </c>
      <c r="I15" s="27" t="s">
        <v>36</v>
      </c>
      <c r="J15" s="27" t="s">
        <v>29</v>
      </c>
      <c r="K15" s="27" t="s">
        <v>37</v>
      </c>
      <c r="L15" s="27" t="s">
        <v>38</v>
      </c>
      <c r="M15" s="26" t="s">
        <v>39</v>
      </c>
      <c r="N15" s="26"/>
      <c r="O15" s="26"/>
      <c r="P15" s="26"/>
      <c r="Q15" s="26"/>
      <c r="R15" s="26"/>
      <c r="S15" s="26"/>
      <c r="T15" s="26"/>
      <c r="U15" s="26" t="s">
        <v>40</v>
      </c>
      <c r="V15" s="28">
        <f>0</f>
        <v>0</v>
      </c>
      <c r="W15" s="28">
        <f>(J12-TRUNC(J12,0))/0.6+TRUNC(J12)</f>
        <v>21.599999999999998</v>
      </c>
      <c r="X15" s="26"/>
      <c r="Y15" s="26"/>
      <c r="Z15" s="26"/>
      <c r="AA15" s="26"/>
      <c r="AB15" s="26"/>
      <c r="AC15" s="26"/>
      <c r="AD15" s="26"/>
    </row>
    <row r="16" spans="1:30" ht="11.25" customHeight="1">
      <c r="A16" s="65">
        <f t="shared" ref="A16:A46" si="0">WEEKDAY(B16,1)</f>
        <v>1</v>
      </c>
      <c r="B16" s="66">
        <f>B12</f>
        <v>46082</v>
      </c>
      <c r="C16" s="50"/>
      <c r="D16" s="50"/>
      <c r="E16" s="50"/>
      <c r="F16" s="50"/>
      <c r="G16" s="50"/>
      <c r="H16" s="50"/>
      <c r="I16" s="50"/>
      <c r="J16" s="50">
        <f t="shared" ref="J16:L46" si="1">(U16-TRUNC(U16,0))*0.6+TRUNC(U16)</f>
        <v>0</v>
      </c>
      <c r="K16" s="50">
        <f t="shared" si="1"/>
        <v>0</v>
      </c>
      <c r="L16" s="67">
        <f t="shared" si="1"/>
        <v>21.36</v>
      </c>
      <c r="M16" s="1"/>
      <c r="N16" s="50">
        <f t="shared" ref="N16:T46" si="2">(C16-TRUNC(C16,0))/0.6+TRUNC(C16)</f>
        <v>0</v>
      </c>
      <c r="O16" s="50">
        <f t="shared" si="2"/>
        <v>0</v>
      </c>
      <c r="P16" s="50">
        <f t="shared" si="2"/>
        <v>0</v>
      </c>
      <c r="Q16" s="50">
        <f t="shared" si="2"/>
        <v>0</v>
      </c>
      <c r="R16" s="50">
        <f t="shared" si="2"/>
        <v>0</v>
      </c>
      <c r="S16" s="50">
        <f t="shared" si="2"/>
        <v>0</v>
      </c>
      <c r="T16" s="50">
        <f t="shared" si="2"/>
        <v>0</v>
      </c>
      <c r="U16" s="50">
        <f t="shared" ref="U16:U46" si="3">O16-N16+Q16-P16+S16-R16+T16</f>
        <v>0</v>
      </c>
      <c r="V16" s="19">
        <f t="shared" ref="V16:V46" si="4">V15+U16</f>
        <v>0</v>
      </c>
      <c r="W16" s="32">
        <f t="shared" ref="W16:W46" si="5">IF(OR(WEEKDAY(B16)=1,WEEKDAY(B16)=7),U16+W15,(U16-($F$9/5))+W15)</f>
        <v>21.599999999999998</v>
      </c>
      <c r="X16" s="44"/>
      <c r="Y16" s="44"/>
      <c r="Z16" s="44"/>
      <c r="AA16" s="44"/>
      <c r="AB16" s="44"/>
      <c r="AC16" s="44"/>
      <c r="AD16" s="44"/>
    </row>
    <row r="17" spans="1:30" ht="11.25" customHeight="1">
      <c r="A17" s="65">
        <f t="shared" si="0"/>
        <v>2</v>
      </c>
      <c r="B17" s="66">
        <f t="shared" ref="B17:B46" si="6">B16+1</f>
        <v>46083</v>
      </c>
      <c r="C17" s="50"/>
      <c r="D17" s="50"/>
      <c r="E17" s="50"/>
      <c r="F17" s="50"/>
      <c r="G17" s="50"/>
      <c r="H17" s="50"/>
      <c r="I17" s="50"/>
      <c r="J17" s="50">
        <f t="shared" si="1"/>
        <v>0</v>
      </c>
      <c r="K17" s="50">
        <f t="shared" si="1"/>
        <v>0</v>
      </c>
      <c r="L17" s="67">
        <f t="shared" si="1"/>
        <v>21.36</v>
      </c>
      <c r="M17" s="1"/>
      <c r="N17" s="50">
        <f t="shared" si="2"/>
        <v>0</v>
      </c>
      <c r="O17" s="50">
        <f t="shared" si="2"/>
        <v>0</v>
      </c>
      <c r="P17" s="50">
        <f t="shared" si="2"/>
        <v>0</v>
      </c>
      <c r="Q17" s="50">
        <f t="shared" si="2"/>
        <v>0</v>
      </c>
      <c r="R17" s="50">
        <f t="shared" si="2"/>
        <v>0</v>
      </c>
      <c r="S17" s="50">
        <f t="shared" si="2"/>
        <v>0</v>
      </c>
      <c r="T17" s="50">
        <f t="shared" si="2"/>
        <v>0</v>
      </c>
      <c r="U17" s="50">
        <f t="shared" si="3"/>
        <v>0</v>
      </c>
      <c r="V17" s="19">
        <f t="shared" si="4"/>
        <v>0</v>
      </c>
      <c r="W17" s="32">
        <f t="shared" si="5"/>
        <v>21.599999999999998</v>
      </c>
      <c r="X17" s="69" t="s">
        <v>43</v>
      </c>
      <c r="Y17" s="70"/>
      <c r="Z17" s="70"/>
      <c r="AA17" s="70"/>
      <c r="AB17" s="70"/>
      <c r="AC17" s="70"/>
      <c r="AD17" s="71"/>
    </row>
    <row r="18" spans="1:30" ht="11.25" customHeight="1">
      <c r="A18" s="65">
        <f t="shared" si="0"/>
        <v>3</v>
      </c>
      <c r="B18" s="66">
        <f t="shared" si="6"/>
        <v>46084</v>
      </c>
      <c r="C18" s="50"/>
      <c r="D18" s="50"/>
      <c r="E18" s="50"/>
      <c r="F18" s="50"/>
      <c r="G18" s="50"/>
      <c r="H18" s="50"/>
      <c r="I18" s="50"/>
      <c r="J18" s="50">
        <f t="shared" si="1"/>
        <v>0</v>
      </c>
      <c r="K18" s="50">
        <f t="shared" si="1"/>
        <v>0</v>
      </c>
      <c r="L18" s="67">
        <f t="shared" si="1"/>
        <v>21.36</v>
      </c>
      <c r="M18" s="1"/>
      <c r="N18" s="50">
        <f t="shared" si="2"/>
        <v>0</v>
      </c>
      <c r="O18" s="50">
        <f t="shared" si="2"/>
        <v>0</v>
      </c>
      <c r="P18" s="50">
        <f t="shared" si="2"/>
        <v>0</v>
      </c>
      <c r="Q18" s="50">
        <f t="shared" si="2"/>
        <v>0</v>
      </c>
      <c r="R18" s="50">
        <f t="shared" si="2"/>
        <v>0</v>
      </c>
      <c r="S18" s="50">
        <f t="shared" si="2"/>
        <v>0</v>
      </c>
      <c r="T18" s="50">
        <f t="shared" si="2"/>
        <v>0</v>
      </c>
      <c r="U18" s="50">
        <f t="shared" si="3"/>
        <v>0</v>
      </c>
      <c r="V18" s="19">
        <f t="shared" si="4"/>
        <v>0</v>
      </c>
      <c r="W18" s="32">
        <f t="shared" si="5"/>
        <v>21.599999999999998</v>
      </c>
      <c r="X18" s="72"/>
      <c r="Y18" s="37"/>
      <c r="Z18" s="37"/>
      <c r="AA18" s="37"/>
      <c r="AB18" s="37"/>
      <c r="AC18" s="37"/>
      <c r="AD18" s="73"/>
    </row>
    <row r="19" spans="1:30" ht="11.25" customHeight="1">
      <c r="A19" s="65">
        <f t="shared" si="0"/>
        <v>4</v>
      </c>
      <c r="B19" s="66">
        <f t="shared" si="6"/>
        <v>46085</v>
      </c>
      <c r="C19" s="50"/>
      <c r="D19" s="50"/>
      <c r="E19" s="50"/>
      <c r="F19" s="50"/>
      <c r="G19" s="50"/>
      <c r="H19" s="50"/>
      <c r="I19" s="50"/>
      <c r="J19" s="50">
        <f t="shared" si="1"/>
        <v>0</v>
      </c>
      <c r="K19" s="50">
        <f t="shared" si="1"/>
        <v>0</v>
      </c>
      <c r="L19" s="67">
        <f t="shared" si="1"/>
        <v>21.36</v>
      </c>
      <c r="M19" s="1"/>
      <c r="N19" s="50">
        <f t="shared" si="2"/>
        <v>0</v>
      </c>
      <c r="O19" s="50">
        <f t="shared" si="2"/>
        <v>0</v>
      </c>
      <c r="P19" s="50">
        <f t="shared" si="2"/>
        <v>0</v>
      </c>
      <c r="Q19" s="50">
        <f t="shared" si="2"/>
        <v>0</v>
      </c>
      <c r="R19" s="50">
        <f t="shared" si="2"/>
        <v>0</v>
      </c>
      <c r="S19" s="50">
        <f t="shared" si="2"/>
        <v>0</v>
      </c>
      <c r="T19" s="50">
        <f t="shared" si="2"/>
        <v>0</v>
      </c>
      <c r="U19" s="50">
        <f t="shared" si="3"/>
        <v>0</v>
      </c>
      <c r="V19" s="19">
        <f t="shared" si="4"/>
        <v>0</v>
      </c>
      <c r="W19" s="32">
        <f t="shared" si="5"/>
        <v>21.599999999999998</v>
      </c>
      <c r="X19" s="72"/>
      <c r="Y19" s="37"/>
      <c r="Z19" s="37"/>
      <c r="AA19" s="37"/>
      <c r="AB19" s="37"/>
      <c r="AC19" s="37"/>
      <c r="AD19" s="73"/>
    </row>
    <row r="20" spans="1:30" ht="11.25" customHeight="1">
      <c r="A20" s="65">
        <f t="shared" si="0"/>
        <v>5</v>
      </c>
      <c r="B20" s="66">
        <f t="shared" si="6"/>
        <v>46086</v>
      </c>
      <c r="C20" s="50"/>
      <c r="D20" s="50"/>
      <c r="E20" s="50"/>
      <c r="F20" s="50"/>
      <c r="G20" s="50"/>
      <c r="H20" s="50"/>
      <c r="I20" s="50"/>
      <c r="J20" s="50">
        <f t="shared" si="1"/>
        <v>0</v>
      </c>
      <c r="K20" s="50">
        <f t="shared" si="1"/>
        <v>0</v>
      </c>
      <c r="L20" s="67">
        <f t="shared" si="1"/>
        <v>21.36</v>
      </c>
      <c r="M20" s="1"/>
      <c r="N20" s="50">
        <f t="shared" si="2"/>
        <v>0</v>
      </c>
      <c r="O20" s="50">
        <f t="shared" si="2"/>
        <v>0</v>
      </c>
      <c r="P20" s="50">
        <f t="shared" si="2"/>
        <v>0</v>
      </c>
      <c r="Q20" s="50">
        <f t="shared" si="2"/>
        <v>0</v>
      </c>
      <c r="R20" s="50">
        <f t="shared" si="2"/>
        <v>0</v>
      </c>
      <c r="S20" s="50">
        <f t="shared" si="2"/>
        <v>0</v>
      </c>
      <c r="T20" s="50">
        <f t="shared" si="2"/>
        <v>0</v>
      </c>
      <c r="U20" s="50">
        <f t="shared" si="3"/>
        <v>0</v>
      </c>
      <c r="V20" s="19">
        <f t="shared" si="4"/>
        <v>0</v>
      </c>
      <c r="W20" s="32">
        <f t="shared" si="5"/>
        <v>21.599999999999998</v>
      </c>
      <c r="X20" s="72"/>
      <c r="Y20" s="37"/>
      <c r="Z20" s="37"/>
      <c r="AA20" s="37"/>
      <c r="AB20" s="37"/>
      <c r="AC20" s="37"/>
      <c r="AD20" s="73"/>
    </row>
    <row r="21" spans="1:30" ht="11.25" customHeight="1">
      <c r="A21" s="65">
        <f t="shared" si="0"/>
        <v>6</v>
      </c>
      <c r="B21" s="66">
        <f t="shared" si="6"/>
        <v>46087</v>
      </c>
      <c r="C21" s="50"/>
      <c r="D21" s="50"/>
      <c r="E21" s="50"/>
      <c r="F21" s="50"/>
      <c r="G21" s="50"/>
      <c r="H21" s="50"/>
      <c r="I21" s="50"/>
      <c r="J21" s="50">
        <f t="shared" si="1"/>
        <v>0</v>
      </c>
      <c r="K21" s="50">
        <f t="shared" si="1"/>
        <v>0</v>
      </c>
      <c r="L21" s="67">
        <f t="shared" si="1"/>
        <v>21.36</v>
      </c>
      <c r="M21" s="1"/>
      <c r="N21" s="50">
        <f t="shared" si="2"/>
        <v>0</v>
      </c>
      <c r="O21" s="50">
        <f t="shared" si="2"/>
        <v>0</v>
      </c>
      <c r="P21" s="50">
        <f t="shared" si="2"/>
        <v>0</v>
      </c>
      <c r="Q21" s="50">
        <f t="shared" si="2"/>
        <v>0</v>
      </c>
      <c r="R21" s="50">
        <f t="shared" si="2"/>
        <v>0</v>
      </c>
      <c r="S21" s="50">
        <f t="shared" si="2"/>
        <v>0</v>
      </c>
      <c r="T21" s="50">
        <f t="shared" si="2"/>
        <v>0</v>
      </c>
      <c r="U21" s="50">
        <f t="shared" si="3"/>
        <v>0</v>
      </c>
      <c r="V21" s="19">
        <f t="shared" si="4"/>
        <v>0</v>
      </c>
      <c r="W21" s="32">
        <f t="shared" si="5"/>
        <v>21.599999999999998</v>
      </c>
      <c r="X21" s="72"/>
      <c r="Y21" s="37"/>
      <c r="Z21" s="37"/>
      <c r="AA21" s="37"/>
      <c r="AB21" s="37"/>
      <c r="AC21" s="37"/>
      <c r="AD21" s="73"/>
    </row>
    <row r="22" spans="1:30" ht="11.25" customHeight="1">
      <c r="A22" s="65">
        <f t="shared" si="0"/>
        <v>7</v>
      </c>
      <c r="B22" s="66">
        <f t="shared" si="6"/>
        <v>46088</v>
      </c>
      <c r="C22" s="50"/>
      <c r="D22" s="50"/>
      <c r="E22" s="50"/>
      <c r="F22" s="50"/>
      <c r="G22" s="50"/>
      <c r="H22" s="50"/>
      <c r="I22" s="50"/>
      <c r="J22" s="50">
        <f t="shared" si="1"/>
        <v>0</v>
      </c>
      <c r="K22" s="50">
        <f t="shared" si="1"/>
        <v>0</v>
      </c>
      <c r="L22" s="67">
        <f t="shared" si="1"/>
        <v>21.36</v>
      </c>
      <c r="M22" s="1"/>
      <c r="N22" s="50">
        <f t="shared" si="2"/>
        <v>0</v>
      </c>
      <c r="O22" s="50">
        <f t="shared" si="2"/>
        <v>0</v>
      </c>
      <c r="P22" s="50">
        <f t="shared" si="2"/>
        <v>0</v>
      </c>
      <c r="Q22" s="50">
        <f t="shared" si="2"/>
        <v>0</v>
      </c>
      <c r="R22" s="50">
        <f t="shared" si="2"/>
        <v>0</v>
      </c>
      <c r="S22" s="50">
        <f t="shared" si="2"/>
        <v>0</v>
      </c>
      <c r="T22" s="50">
        <f t="shared" si="2"/>
        <v>0</v>
      </c>
      <c r="U22" s="50">
        <f t="shared" si="3"/>
        <v>0</v>
      </c>
      <c r="V22" s="19">
        <f t="shared" si="4"/>
        <v>0</v>
      </c>
      <c r="W22" s="32">
        <f t="shared" si="5"/>
        <v>21.599999999999998</v>
      </c>
      <c r="X22" s="72"/>
      <c r="Y22" s="37"/>
      <c r="Z22" s="37"/>
      <c r="AA22" s="37"/>
      <c r="AB22" s="37"/>
      <c r="AC22" s="37"/>
      <c r="AD22" s="73"/>
    </row>
    <row r="23" spans="1:30" ht="11.25" customHeight="1">
      <c r="A23" s="65">
        <f t="shared" si="0"/>
        <v>1</v>
      </c>
      <c r="B23" s="66">
        <f t="shared" si="6"/>
        <v>46089</v>
      </c>
      <c r="C23" s="50"/>
      <c r="D23" s="50"/>
      <c r="E23" s="50"/>
      <c r="F23" s="50"/>
      <c r="G23" s="50"/>
      <c r="H23" s="50"/>
      <c r="I23" s="50"/>
      <c r="J23" s="50">
        <f t="shared" si="1"/>
        <v>0</v>
      </c>
      <c r="K23" s="50">
        <f t="shared" si="1"/>
        <v>0</v>
      </c>
      <c r="L23" s="67">
        <f t="shared" si="1"/>
        <v>21.36</v>
      </c>
      <c r="M23" s="1"/>
      <c r="N23" s="50">
        <f t="shared" si="2"/>
        <v>0</v>
      </c>
      <c r="O23" s="50">
        <f t="shared" si="2"/>
        <v>0</v>
      </c>
      <c r="P23" s="50">
        <f t="shared" si="2"/>
        <v>0</v>
      </c>
      <c r="Q23" s="50">
        <f t="shared" si="2"/>
        <v>0</v>
      </c>
      <c r="R23" s="50">
        <f t="shared" si="2"/>
        <v>0</v>
      </c>
      <c r="S23" s="50">
        <f t="shared" si="2"/>
        <v>0</v>
      </c>
      <c r="T23" s="50">
        <f t="shared" si="2"/>
        <v>0</v>
      </c>
      <c r="U23" s="50">
        <f t="shared" si="3"/>
        <v>0</v>
      </c>
      <c r="V23" s="19">
        <f t="shared" si="4"/>
        <v>0</v>
      </c>
      <c r="W23" s="32">
        <f t="shared" si="5"/>
        <v>21.599999999999998</v>
      </c>
      <c r="X23" s="72"/>
      <c r="Y23" s="37"/>
      <c r="Z23" s="37"/>
      <c r="AA23" s="37"/>
      <c r="AB23" s="37"/>
      <c r="AC23" s="37"/>
      <c r="AD23" s="73"/>
    </row>
    <row r="24" spans="1:30" ht="11.25" customHeight="1">
      <c r="A24" s="65">
        <f t="shared" si="0"/>
        <v>2</v>
      </c>
      <c r="B24" s="66">
        <f t="shared" si="6"/>
        <v>46090</v>
      </c>
      <c r="C24" s="50"/>
      <c r="D24" s="50"/>
      <c r="E24" s="50"/>
      <c r="F24" s="50"/>
      <c r="G24" s="50"/>
      <c r="H24" s="50"/>
      <c r="I24" s="50"/>
      <c r="J24" s="50">
        <f t="shared" si="1"/>
        <v>0</v>
      </c>
      <c r="K24" s="50">
        <f t="shared" si="1"/>
        <v>0</v>
      </c>
      <c r="L24" s="67">
        <f t="shared" si="1"/>
        <v>21.36</v>
      </c>
      <c r="M24" s="1"/>
      <c r="N24" s="50">
        <f t="shared" si="2"/>
        <v>0</v>
      </c>
      <c r="O24" s="50">
        <f t="shared" si="2"/>
        <v>0</v>
      </c>
      <c r="P24" s="50">
        <f t="shared" si="2"/>
        <v>0</v>
      </c>
      <c r="Q24" s="50">
        <f t="shared" si="2"/>
        <v>0</v>
      </c>
      <c r="R24" s="50">
        <f t="shared" si="2"/>
        <v>0</v>
      </c>
      <c r="S24" s="50">
        <f t="shared" si="2"/>
        <v>0</v>
      </c>
      <c r="T24" s="50">
        <f t="shared" si="2"/>
        <v>0</v>
      </c>
      <c r="U24" s="50">
        <f t="shared" si="3"/>
        <v>0</v>
      </c>
      <c r="V24" s="19">
        <f t="shared" si="4"/>
        <v>0</v>
      </c>
      <c r="W24" s="32">
        <f t="shared" si="5"/>
        <v>21.599999999999998</v>
      </c>
      <c r="X24" s="72"/>
      <c r="Y24" s="37"/>
      <c r="Z24" s="37"/>
      <c r="AA24" s="37"/>
      <c r="AB24" s="37"/>
      <c r="AC24" s="37"/>
      <c r="AD24" s="73"/>
    </row>
    <row r="25" spans="1:30" ht="11.25" customHeight="1">
      <c r="A25" s="65">
        <f t="shared" si="0"/>
        <v>3</v>
      </c>
      <c r="B25" s="66">
        <f t="shared" si="6"/>
        <v>46091</v>
      </c>
      <c r="C25" s="50"/>
      <c r="D25" s="50"/>
      <c r="E25" s="50"/>
      <c r="F25" s="50"/>
      <c r="G25" s="50"/>
      <c r="H25" s="50"/>
      <c r="I25" s="50"/>
      <c r="J25" s="50">
        <f t="shared" si="1"/>
        <v>0</v>
      </c>
      <c r="K25" s="50">
        <f t="shared" si="1"/>
        <v>0</v>
      </c>
      <c r="L25" s="67">
        <f t="shared" si="1"/>
        <v>21.36</v>
      </c>
      <c r="M25" s="1"/>
      <c r="N25" s="50">
        <f t="shared" si="2"/>
        <v>0</v>
      </c>
      <c r="O25" s="50">
        <f t="shared" si="2"/>
        <v>0</v>
      </c>
      <c r="P25" s="50">
        <f t="shared" si="2"/>
        <v>0</v>
      </c>
      <c r="Q25" s="50">
        <f t="shared" si="2"/>
        <v>0</v>
      </c>
      <c r="R25" s="50">
        <f t="shared" si="2"/>
        <v>0</v>
      </c>
      <c r="S25" s="50">
        <f t="shared" si="2"/>
        <v>0</v>
      </c>
      <c r="T25" s="50">
        <f t="shared" si="2"/>
        <v>0</v>
      </c>
      <c r="U25" s="50">
        <f t="shared" si="3"/>
        <v>0</v>
      </c>
      <c r="V25" s="19">
        <f t="shared" si="4"/>
        <v>0</v>
      </c>
      <c r="W25" s="32">
        <f t="shared" si="5"/>
        <v>21.599999999999998</v>
      </c>
      <c r="X25" s="72"/>
      <c r="Y25" s="37"/>
      <c r="Z25" s="37"/>
      <c r="AA25" s="37"/>
      <c r="AB25" s="37"/>
      <c r="AC25" s="37"/>
      <c r="AD25" s="73"/>
    </row>
    <row r="26" spans="1:30" ht="11.25" customHeight="1">
      <c r="A26" s="65">
        <f t="shared" si="0"/>
        <v>4</v>
      </c>
      <c r="B26" s="66">
        <f t="shared" si="6"/>
        <v>46092</v>
      </c>
      <c r="C26" s="50"/>
      <c r="D26" s="50"/>
      <c r="E26" s="50"/>
      <c r="F26" s="50"/>
      <c r="G26" s="50"/>
      <c r="H26" s="50"/>
      <c r="I26" s="50"/>
      <c r="J26" s="50">
        <f t="shared" si="1"/>
        <v>0</v>
      </c>
      <c r="K26" s="50">
        <f t="shared" si="1"/>
        <v>0</v>
      </c>
      <c r="L26" s="67">
        <f t="shared" si="1"/>
        <v>21.36</v>
      </c>
      <c r="M26" s="1"/>
      <c r="N26" s="50">
        <f t="shared" si="2"/>
        <v>0</v>
      </c>
      <c r="O26" s="50">
        <f t="shared" si="2"/>
        <v>0</v>
      </c>
      <c r="P26" s="50">
        <f t="shared" si="2"/>
        <v>0</v>
      </c>
      <c r="Q26" s="50">
        <f t="shared" si="2"/>
        <v>0</v>
      </c>
      <c r="R26" s="50">
        <f t="shared" si="2"/>
        <v>0</v>
      </c>
      <c r="S26" s="50">
        <f t="shared" si="2"/>
        <v>0</v>
      </c>
      <c r="T26" s="50">
        <f t="shared" si="2"/>
        <v>0</v>
      </c>
      <c r="U26" s="50">
        <f t="shared" si="3"/>
        <v>0</v>
      </c>
      <c r="V26" s="19">
        <f t="shared" si="4"/>
        <v>0</v>
      </c>
      <c r="W26" s="32">
        <f t="shared" si="5"/>
        <v>21.599999999999998</v>
      </c>
      <c r="X26" s="74"/>
      <c r="Y26" s="34"/>
      <c r="Z26" s="34"/>
      <c r="AA26" s="34"/>
      <c r="AB26" s="34"/>
      <c r="AC26" s="34"/>
      <c r="AD26" s="75"/>
    </row>
    <row r="27" spans="1:30" ht="11.25" customHeight="1">
      <c r="A27" s="65">
        <f t="shared" si="0"/>
        <v>5</v>
      </c>
      <c r="B27" s="66">
        <f t="shared" si="6"/>
        <v>46093</v>
      </c>
      <c r="C27" s="50"/>
      <c r="D27" s="50"/>
      <c r="E27" s="50"/>
      <c r="F27" s="50"/>
      <c r="G27" s="50"/>
      <c r="H27" s="50"/>
      <c r="I27" s="50"/>
      <c r="J27" s="50">
        <f t="shared" si="1"/>
        <v>0</v>
      </c>
      <c r="K27" s="50">
        <f t="shared" si="1"/>
        <v>0</v>
      </c>
      <c r="L27" s="67">
        <f t="shared" si="1"/>
        <v>21.36</v>
      </c>
      <c r="M27" s="1"/>
      <c r="N27" s="50">
        <f t="shared" si="2"/>
        <v>0</v>
      </c>
      <c r="O27" s="50">
        <f t="shared" si="2"/>
        <v>0</v>
      </c>
      <c r="P27" s="50">
        <f t="shared" si="2"/>
        <v>0</v>
      </c>
      <c r="Q27" s="50">
        <f t="shared" si="2"/>
        <v>0</v>
      </c>
      <c r="R27" s="50">
        <f t="shared" si="2"/>
        <v>0</v>
      </c>
      <c r="S27" s="50">
        <f t="shared" si="2"/>
        <v>0</v>
      </c>
      <c r="T27" s="50">
        <f t="shared" si="2"/>
        <v>0</v>
      </c>
      <c r="U27" s="50">
        <f t="shared" si="3"/>
        <v>0</v>
      </c>
      <c r="V27" s="19">
        <f t="shared" si="4"/>
        <v>0</v>
      </c>
      <c r="W27" s="32">
        <f t="shared" si="5"/>
        <v>21.599999999999998</v>
      </c>
    </row>
    <row r="28" spans="1:30" ht="11.25" customHeight="1">
      <c r="A28" s="65">
        <f t="shared" si="0"/>
        <v>6</v>
      </c>
      <c r="B28" s="66">
        <f t="shared" si="6"/>
        <v>46094</v>
      </c>
      <c r="C28" s="50"/>
      <c r="D28" s="50"/>
      <c r="E28" s="50"/>
      <c r="F28" s="50"/>
      <c r="G28" s="50"/>
      <c r="H28" s="50"/>
      <c r="I28" s="50"/>
      <c r="J28" s="50">
        <f t="shared" si="1"/>
        <v>0</v>
      </c>
      <c r="K28" s="50">
        <f t="shared" si="1"/>
        <v>0</v>
      </c>
      <c r="L28" s="67">
        <f t="shared" si="1"/>
        <v>21.36</v>
      </c>
      <c r="M28" s="1"/>
      <c r="N28" s="50">
        <f t="shared" si="2"/>
        <v>0</v>
      </c>
      <c r="O28" s="50">
        <f t="shared" si="2"/>
        <v>0</v>
      </c>
      <c r="P28" s="50">
        <f t="shared" si="2"/>
        <v>0</v>
      </c>
      <c r="Q28" s="50">
        <f t="shared" si="2"/>
        <v>0</v>
      </c>
      <c r="R28" s="50">
        <f t="shared" si="2"/>
        <v>0</v>
      </c>
      <c r="S28" s="50">
        <f t="shared" si="2"/>
        <v>0</v>
      </c>
      <c r="T28" s="50">
        <f t="shared" si="2"/>
        <v>0</v>
      </c>
      <c r="U28" s="50">
        <f t="shared" si="3"/>
        <v>0</v>
      </c>
      <c r="V28" s="19">
        <f t="shared" si="4"/>
        <v>0</v>
      </c>
      <c r="W28" s="32">
        <f t="shared" si="5"/>
        <v>21.599999999999998</v>
      </c>
      <c r="X28" s="8" t="s">
        <v>81</v>
      </c>
      <c r="Y28" s="9"/>
      <c r="Z28" s="9"/>
      <c r="AA28" s="9"/>
      <c r="AB28" s="9"/>
      <c r="AC28" s="9"/>
      <c r="AD28" s="10"/>
    </row>
    <row r="29" spans="1:30" ht="11.25" customHeight="1">
      <c r="A29" s="65">
        <f t="shared" si="0"/>
        <v>7</v>
      </c>
      <c r="B29" s="66">
        <f t="shared" si="6"/>
        <v>46095</v>
      </c>
      <c r="C29" s="50"/>
      <c r="D29" s="50"/>
      <c r="E29" s="50"/>
      <c r="F29" s="50"/>
      <c r="G29" s="50"/>
      <c r="H29" s="50"/>
      <c r="I29" s="50"/>
      <c r="J29" s="50">
        <f t="shared" si="1"/>
        <v>0</v>
      </c>
      <c r="K29" s="50">
        <f t="shared" si="1"/>
        <v>0</v>
      </c>
      <c r="L29" s="67">
        <f t="shared" si="1"/>
        <v>21.36</v>
      </c>
      <c r="M29" s="1"/>
      <c r="N29" s="50">
        <f t="shared" si="2"/>
        <v>0</v>
      </c>
      <c r="O29" s="50">
        <f t="shared" si="2"/>
        <v>0</v>
      </c>
      <c r="P29" s="50">
        <f t="shared" si="2"/>
        <v>0</v>
      </c>
      <c r="Q29" s="50">
        <f t="shared" si="2"/>
        <v>0</v>
      </c>
      <c r="R29" s="50">
        <f t="shared" si="2"/>
        <v>0</v>
      </c>
      <c r="S29" s="50">
        <f t="shared" si="2"/>
        <v>0</v>
      </c>
      <c r="T29" s="50">
        <f t="shared" si="2"/>
        <v>0</v>
      </c>
      <c r="U29" s="50">
        <f t="shared" si="3"/>
        <v>0</v>
      </c>
      <c r="V29" s="19">
        <f t="shared" si="4"/>
        <v>0</v>
      </c>
      <c r="W29" s="32">
        <f t="shared" si="5"/>
        <v>21.599999999999998</v>
      </c>
      <c r="X29" s="11" t="s">
        <v>49</v>
      </c>
      <c r="Y29" s="11" t="s">
        <v>50</v>
      </c>
      <c r="Z29" s="11" t="s">
        <v>51</v>
      </c>
      <c r="AA29" s="11" t="s">
        <v>52</v>
      </c>
      <c r="AB29" s="11" t="s">
        <v>53</v>
      </c>
      <c r="AC29" s="11" t="s">
        <v>54</v>
      </c>
      <c r="AD29" s="11" t="s">
        <v>55</v>
      </c>
    </row>
    <row r="30" spans="1:30" ht="11.25" customHeight="1">
      <c r="A30" s="65">
        <f t="shared" si="0"/>
        <v>1</v>
      </c>
      <c r="B30" s="66">
        <f t="shared" si="6"/>
        <v>46096</v>
      </c>
      <c r="C30" s="50"/>
      <c r="D30" s="50"/>
      <c r="E30" s="50"/>
      <c r="F30" s="50"/>
      <c r="G30" s="50"/>
      <c r="H30" s="50"/>
      <c r="I30" s="50"/>
      <c r="J30" s="50">
        <f t="shared" si="1"/>
        <v>0</v>
      </c>
      <c r="K30" s="50">
        <f t="shared" si="1"/>
        <v>0</v>
      </c>
      <c r="L30" s="67">
        <f t="shared" si="1"/>
        <v>21.36</v>
      </c>
      <c r="M30" s="1"/>
      <c r="N30" s="50">
        <f t="shared" si="2"/>
        <v>0</v>
      </c>
      <c r="O30" s="50">
        <f t="shared" si="2"/>
        <v>0</v>
      </c>
      <c r="P30" s="50">
        <f t="shared" si="2"/>
        <v>0</v>
      </c>
      <c r="Q30" s="50">
        <f t="shared" si="2"/>
        <v>0</v>
      </c>
      <c r="R30" s="50">
        <f t="shared" si="2"/>
        <v>0</v>
      </c>
      <c r="S30" s="50">
        <f t="shared" si="2"/>
        <v>0</v>
      </c>
      <c r="T30" s="50">
        <f t="shared" si="2"/>
        <v>0</v>
      </c>
      <c r="U30" s="50">
        <f t="shared" si="3"/>
        <v>0</v>
      </c>
      <c r="V30" s="19">
        <f t="shared" si="4"/>
        <v>0</v>
      </c>
      <c r="W30" s="32">
        <f t="shared" si="5"/>
        <v>21.599999999999998</v>
      </c>
      <c r="X30" s="1"/>
      <c r="Y30" s="1"/>
      <c r="Z30" s="1"/>
      <c r="AA30" s="1"/>
      <c r="AB30" s="1"/>
      <c r="AC30" s="12"/>
      <c r="AD30" s="12">
        <v>1</v>
      </c>
    </row>
    <row r="31" spans="1:30" ht="11.25" customHeight="1">
      <c r="A31" s="65">
        <f t="shared" si="0"/>
        <v>2</v>
      </c>
      <c r="B31" s="66">
        <f t="shared" si="6"/>
        <v>46097</v>
      </c>
      <c r="C31" s="50"/>
      <c r="D31" s="50"/>
      <c r="E31" s="50"/>
      <c r="F31" s="50"/>
      <c r="G31" s="50"/>
      <c r="H31" s="50"/>
      <c r="I31" s="50"/>
      <c r="J31" s="50">
        <f t="shared" si="1"/>
        <v>0</v>
      </c>
      <c r="K31" s="50">
        <f t="shared" si="1"/>
        <v>0</v>
      </c>
      <c r="L31" s="67">
        <f t="shared" si="1"/>
        <v>21.36</v>
      </c>
      <c r="M31" s="1"/>
      <c r="N31" s="50">
        <f t="shared" si="2"/>
        <v>0</v>
      </c>
      <c r="O31" s="50">
        <f t="shared" si="2"/>
        <v>0</v>
      </c>
      <c r="P31" s="50">
        <f t="shared" si="2"/>
        <v>0</v>
      </c>
      <c r="Q31" s="50">
        <f t="shared" si="2"/>
        <v>0</v>
      </c>
      <c r="R31" s="50">
        <f t="shared" si="2"/>
        <v>0</v>
      </c>
      <c r="S31" s="50">
        <f t="shared" si="2"/>
        <v>0</v>
      </c>
      <c r="T31" s="50">
        <f t="shared" si="2"/>
        <v>0</v>
      </c>
      <c r="U31" s="50">
        <f t="shared" si="3"/>
        <v>0</v>
      </c>
      <c r="V31" s="19">
        <f t="shared" si="4"/>
        <v>0</v>
      </c>
      <c r="W31" s="32">
        <f t="shared" si="5"/>
        <v>21.599999999999998</v>
      </c>
      <c r="X31" s="1">
        <v>2</v>
      </c>
      <c r="Y31" s="1">
        <v>3</v>
      </c>
      <c r="Z31" s="1">
        <v>4</v>
      </c>
      <c r="AA31" s="1">
        <v>5</v>
      </c>
      <c r="AB31" s="1">
        <v>6</v>
      </c>
      <c r="AC31" s="48">
        <v>7</v>
      </c>
      <c r="AD31" s="48">
        <v>8</v>
      </c>
    </row>
    <row r="32" spans="1:30" ht="11.25" customHeight="1">
      <c r="A32" s="65">
        <f t="shared" si="0"/>
        <v>3</v>
      </c>
      <c r="B32" s="66">
        <f t="shared" si="6"/>
        <v>46098</v>
      </c>
      <c r="C32" s="50"/>
      <c r="D32" s="50"/>
      <c r="E32" s="50"/>
      <c r="F32" s="50"/>
      <c r="G32" s="50"/>
      <c r="H32" s="50"/>
      <c r="I32" s="50"/>
      <c r="J32" s="50">
        <f t="shared" si="1"/>
        <v>0</v>
      </c>
      <c r="K32" s="50">
        <f t="shared" si="1"/>
        <v>0</v>
      </c>
      <c r="L32" s="67">
        <f t="shared" si="1"/>
        <v>21.36</v>
      </c>
      <c r="M32" s="1" t="s">
        <v>82</v>
      </c>
      <c r="N32" s="50">
        <f t="shared" si="2"/>
        <v>0</v>
      </c>
      <c r="O32" s="50">
        <f t="shared" si="2"/>
        <v>0</v>
      </c>
      <c r="P32" s="50">
        <f t="shared" si="2"/>
        <v>0</v>
      </c>
      <c r="Q32" s="50">
        <f t="shared" si="2"/>
        <v>0</v>
      </c>
      <c r="R32" s="50">
        <f t="shared" si="2"/>
        <v>0</v>
      </c>
      <c r="S32" s="50">
        <f t="shared" si="2"/>
        <v>0</v>
      </c>
      <c r="T32" s="50">
        <f t="shared" si="2"/>
        <v>0</v>
      </c>
      <c r="U32" s="50">
        <f t="shared" si="3"/>
        <v>0</v>
      </c>
      <c r="V32" s="19">
        <f t="shared" si="4"/>
        <v>0</v>
      </c>
      <c r="W32" s="32">
        <f t="shared" si="5"/>
        <v>21.599999999999998</v>
      </c>
      <c r="X32" s="1">
        <v>9</v>
      </c>
      <c r="Y32" s="1">
        <v>10</v>
      </c>
      <c r="Z32" s="1">
        <v>11</v>
      </c>
      <c r="AA32" s="1">
        <v>12</v>
      </c>
      <c r="AB32" s="1">
        <v>13</v>
      </c>
      <c r="AC32" s="48">
        <v>14</v>
      </c>
      <c r="AD32" s="48">
        <v>15</v>
      </c>
    </row>
    <row r="33" spans="1:30" ht="11.25" customHeight="1">
      <c r="A33" s="65">
        <f t="shared" si="0"/>
        <v>4</v>
      </c>
      <c r="B33" s="66">
        <f t="shared" si="6"/>
        <v>46099</v>
      </c>
      <c r="C33" s="50"/>
      <c r="D33" s="50"/>
      <c r="E33" s="50"/>
      <c r="F33" s="50"/>
      <c r="G33" s="50"/>
      <c r="H33" s="50"/>
      <c r="I33" s="50"/>
      <c r="J33" s="50">
        <f t="shared" si="1"/>
        <v>0</v>
      </c>
      <c r="K33" s="50">
        <f t="shared" si="1"/>
        <v>0</v>
      </c>
      <c r="L33" s="67">
        <f t="shared" si="1"/>
        <v>21.36</v>
      </c>
      <c r="M33" s="1"/>
      <c r="N33" s="50">
        <f t="shared" si="2"/>
        <v>0</v>
      </c>
      <c r="O33" s="50">
        <f t="shared" si="2"/>
        <v>0</v>
      </c>
      <c r="P33" s="50">
        <f t="shared" si="2"/>
        <v>0</v>
      </c>
      <c r="Q33" s="50">
        <f t="shared" si="2"/>
        <v>0</v>
      </c>
      <c r="R33" s="50">
        <f t="shared" si="2"/>
        <v>0</v>
      </c>
      <c r="S33" s="50">
        <f t="shared" si="2"/>
        <v>0</v>
      </c>
      <c r="T33" s="50">
        <f t="shared" si="2"/>
        <v>0</v>
      </c>
      <c r="U33" s="50">
        <f t="shared" si="3"/>
        <v>0</v>
      </c>
      <c r="V33" s="19">
        <f t="shared" si="4"/>
        <v>0</v>
      </c>
      <c r="W33" s="32">
        <f t="shared" si="5"/>
        <v>21.599999999999998</v>
      </c>
      <c r="X33" s="1">
        <v>16</v>
      </c>
      <c r="Y33" s="1">
        <v>17</v>
      </c>
      <c r="Z33" s="1">
        <v>18</v>
      </c>
      <c r="AA33" s="1">
        <v>19</v>
      </c>
      <c r="AB33" s="1" t="s">
        <v>83</v>
      </c>
      <c r="AC33" s="48">
        <v>21</v>
      </c>
      <c r="AD33" s="48">
        <v>22</v>
      </c>
    </row>
    <row r="34" spans="1:30" ht="11.25" customHeight="1">
      <c r="A34" s="65">
        <f t="shared" si="0"/>
        <v>5</v>
      </c>
      <c r="B34" s="66">
        <f t="shared" si="6"/>
        <v>46100</v>
      </c>
      <c r="C34" s="50"/>
      <c r="D34" s="50"/>
      <c r="E34" s="50"/>
      <c r="F34" s="50"/>
      <c r="G34" s="50"/>
      <c r="H34" s="50"/>
      <c r="I34" s="50"/>
      <c r="J34" s="50">
        <f t="shared" si="1"/>
        <v>0</v>
      </c>
      <c r="K34" s="50">
        <f t="shared" si="1"/>
        <v>0</v>
      </c>
      <c r="L34" s="67">
        <f t="shared" si="1"/>
        <v>21.36</v>
      </c>
      <c r="M34" s="1"/>
      <c r="N34" s="50">
        <f t="shared" si="2"/>
        <v>0</v>
      </c>
      <c r="O34" s="50">
        <f t="shared" si="2"/>
        <v>0</v>
      </c>
      <c r="P34" s="50">
        <f t="shared" si="2"/>
        <v>0</v>
      </c>
      <c r="Q34" s="50">
        <f t="shared" si="2"/>
        <v>0</v>
      </c>
      <c r="R34" s="50">
        <f t="shared" si="2"/>
        <v>0</v>
      </c>
      <c r="S34" s="50">
        <f t="shared" si="2"/>
        <v>0</v>
      </c>
      <c r="T34" s="50">
        <f t="shared" si="2"/>
        <v>0</v>
      </c>
      <c r="U34" s="50">
        <f t="shared" si="3"/>
        <v>0</v>
      </c>
      <c r="V34" s="19">
        <f t="shared" si="4"/>
        <v>0</v>
      </c>
      <c r="W34" s="32">
        <f t="shared" si="5"/>
        <v>21.599999999999998</v>
      </c>
      <c r="X34" s="1">
        <v>23</v>
      </c>
      <c r="Y34" s="1">
        <v>24</v>
      </c>
      <c r="Z34" s="1">
        <v>25</v>
      </c>
      <c r="AA34" s="1">
        <v>26</v>
      </c>
      <c r="AB34" s="1">
        <v>27</v>
      </c>
      <c r="AC34" s="48">
        <v>28</v>
      </c>
      <c r="AD34" s="48">
        <v>29</v>
      </c>
    </row>
    <row r="35" spans="1:30" ht="11.25" customHeight="1">
      <c r="A35" s="65">
        <f t="shared" si="0"/>
        <v>6</v>
      </c>
      <c r="B35" s="66">
        <f t="shared" si="6"/>
        <v>46101</v>
      </c>
      <c r="C35" s="50"/>
      <c r="D35" s="50"/>
      <c r="E35" s="50"/>
      <c r="F35" s="50"/>
      <c r="G35" s="50"/>
      <c r="H35" s="50"/>
      <c r="I35" s="50"/>
      <c r="J35" s="50">
        <f t="shared" si="1"/>
        <v>0</v>
      </c>
      <c r="K35" s="50">
        <f t="shared" si="1"/>
        <v>0</v>
      </c>
      <c r="L35" s="67">
        <f t="shared" si="1"/>
        <v>21.36</v>
      </c>
      <c r="M35" s="1"/>
      <c r="N35" s="50">
        <f t="shared" si="2"/>
        <v>0</v>
      </c>
      <c r="O35" s="50">
        <f t="shared" si="2"/>
        <v>0</v>
      </c>
      <c r="P35" s="50">
        <f t="shared" si="2"/>
        <v>0</v>
      </c>
      <c r="Q35" s="50">
        <f t="shared" si="2"/>
        <v>0</v>
      </c>
      <c r="R35" s="50">
        <f t="shared" si="2"/>
        <v>0</v>
      </c>
      <c r="S35" s="50">
        <f t="shared" si="2"/>
        <v>0</v>
      </c>
      <c r="T35" s="50">
        <f t="shared" si="2"/>
        <v>0</v>
      </c>
      <c r="U35" s="50">
        <f t="shared" si="3"/>
        <v>0</v>
      </c>
      <c r="V35" s="19">
        <f t="shared" si="4"/>
        <v>0</v>
      </c>
      <c r="W35" s="32">
        <f t="shared" si="5"/>
        <v>21.599999999999998</v>
      </c>
      <c r="X35" s="1">
        <v>30</v>
      </c>
      <c r="Y35" s="1">
        <v>31</v>
      </c>
      <c r="Z35" s="1"/>
      <c r="AA35" s="1"/>
      <c r="AB35" s="1"/>
      <c r="AC35" s="48"/>
      <c r="AD35" s="48"/>
    </row>
    <row r="36" spans="1:30" ht="11.25" customHeight="1">
      <c r="A36" s="65">
        <f t="shared" si="0"/>
        <v>7</v>
      </c>
      <c r="B36" s="66">
        <f t="shared" si="6"/>
        <v>46102</v>
      </c>
      <c r="C36" s="50"/>
      <c r="D36" s="50"/>
      <c r="E36" s="50"/>
      <c r="F36" s="50"/>
      <c r="G36" s="50"/>
      <c r="H36" s="50"/>
      <c r="I36" s="50"/>
      <c r="J36" s="50">
        <f t="shared" si="1"/>
        <v>0</v>
      </c>
      <c r="K36" s="50">
        <f t="shared" si="1"/>
        <v>0</v>
      </c>
      <c r="L36" s="67">
        <f t="shared" si="1"/>
        <v>21.36</v>
      </c>
      <c r="M36" s="1"/>
      <c r="N36" s="50">
        <f t="shared" si="2"/>
        <v>0</v>
      </c>
      <c r="O36" s="50">
        <f t="shared" si="2"/>
        <v>0</v>
      </c>
      <c r="P36" s="50">
        <f t="shared" si="2"/>
        <v>0</v>
      </c>
      <c r="Q36" s="50">
        <f t="shared" si="2"/>
        <v>0</v>
      </c>
      <c r="R36" s="50">
        <f t="shared" si="2"/>
        <v>0</v>
      </c>
      <c r="S36" s="50">
        <f t="shared" si="2"/>
        <v>0</v>
      </c>
      <c r="T36" s="50">
        <f t="shared" si="2"/>
        <v>0</v>
      </c>
      <c r="U36" s="50">
        <f t="shared" si="3"/>
        <v>0</v>
      </c>
      <c r="V36" s="19">
        <f t="shared" si="4"/>
        <v>0</v>
      </c>
      <c r="W36" s="32">
        <f t="shared" si="5"/>
        <v>21.599999999999998</v>
      </c>
    </row>
    <row r="37" spans="1:30" ht="11.25" customHeight="1">
      <c r="A37" s="65">
        <f t="shared" si="0"/>
        <v>1</v>
      </c>
      <c r="B37" s="66">
        <f t="shared" si="6"/>
        <v>46103</v>
      </c>
      <c r="C37" s="50"/>
      <c r="D37" s="50"/>
      <c r="E37" s="50"/>
      <c r="F37" s="50"/>
      <c r="G37" s="50"/>
      <c r="H37" s="50"/>
      <c r="I37" s="50"/>
      <c r="J37" s="50">
        <f t="shared" si="1"/>
        <v>0</v>
      </c>
      <c r="K37" s="50">
        <f t="shared" si="1"/>
        <v>0</v>
      </c>
      <c r="L37" s="67">
        <f t="shared" si="1"/>
        <v>21.36</v>
      </c>
      <c r="M37" s="1"/>
      <c r="N37" s="50">
        <f t="shared" si="2"/>
        <v>0</v>
      </c>
      <c r="O37" s="50">
        <f t="shared" si="2"/>
        <v>0</v>
      </c>
      <c r="P37" s="50">
        <f t="shared" si="2"/>
        <v>0</v>
      </c>
      <c r="Q37" s="50">
        <f t="shared" si="2"/>
        <v>0</v>
      </c>
      <c r="R37" s="50">
        <f t="shared" si="2"/>
        <v>0</v>
      </c>
      <c r="S37" s="50">
        <f t="shared" si="2"/>
        <v>0</v>
      </c>
      <c r="T37" s="50">
        <f t="shared" si="2"/>
        <v>0</v>
      </c>
      <c r="U37" s="50">
        <f t="shared" si="3"/>
        <v>0</v>
      </c>
      <c r="V37" s="19">
        <f t="shared" si="4"/>
        <v>0</v>
      </c>
      <c r="W37" s="32">
        <f t="shared" si="5"/>
        <v>21.599999999999998</v>
      </c>
    </row>
    <row r="38" spans="1:30" ht="11.25" customHeight="1">
      <c r="A38" s="65">
        <f t="shared" si="0"/>
        <v>2</v>
      </c>
      <c r="B38" s="66">
        <f t="shared" si="6"/>
        <v>46104</v>
      </c>
      <c r="C38" s="50"/>
      <c r="D38" s="50"/>
      <c r="E38" s="50"/>
      <c r="F38" s="50"/>
      <c r="G38" s="50"/>
      <c r="H38" s="50"/>
      <c r="I38" s="50"/>
      <c r="J38" s="50">
        <f t="shared" si="1"/>
        <v>0</v>
      </c>
      <c r="K38" s="50">
        <f t="shared" si="1"/>
        <v>0</v>
      </c>
      <c r="L38" s="67">
        <f t="shared" si="1"/>
        <v>21.36</v>
      </c>
      <c r="M38" s="1"/>
      <c r="N38" s="50">
        <f t="shared" si="2"/>
        <v>0</v>
      </c>
      <c r="O38" s="50">
        <f t="shared" si="2"/>
        <v>0</v>
      </c>
      <c r="P38" s="50">
        <f t="shared" si="2"/>
        <v>0</v>
      </c>
      <c r="Q38" s="50">
        <f t="shared" si="2"/>
        <v>0</v>
      </c>
      <c r="R38" s="50">
        <f t="shared" si="2"/>
        <v>0</v>
      </c>
      <c r="S38" s="50">
        <f t="shared" si="2"/>
        <v>0</v>
      </c>
      <c r="T38" s="50">
        <f t="shared" si="2"/>
        <v>0</v>
      </c>
      <c r="U38" s="50">
        <f t="shared" si="3"/>
        <v>0</v>
      </c>
      <c r="V38" s="19">
        <f t="shared" si="4"/>
        <v>0</v>
      </c>
      <c r="W38" s="32">
        <f t="shared" si="5"/>
        <v>21.599999999999998</v>
      </c>
    </row>
    <row r="39" spans="1:30" ht="11.25" customHeight="1">
      <c r="A39" s="65">
        <f t="shared" si="0"/>
        <v>3</v>
      </c>
      <c r="B39" s="66">
        <f t="shared" si="6"/>
        <v>46105</v>
      </c>
      <c r="C39" s="50"/>
      <c r="D39" s="50"/>
      <c r="E39" s="50"/>
      <c r="F39" s="50"/>
      <c r="G39" s="50"/>
      <c r="H39" s="50"/>
      <c r="I39" s="50"/>
      <c r="J39" s="50">
        <f t="shared" si="1"/>
        <v>0</v>
      </c>
      <c r="K39" s="50">
        <f t="shared" si="1"/>
        <v>0</v>
      </c>
      <c r="L39" s="67">
        <f t="shared" si="1"/>
        <v>21.36</v>
      </c>
      <c r="M39" s="1"/>
      <c r="N39" s="50">
        <f t="shared" si="2"/>
        <v>0</v>
      </c>
      <c r="O39" s="50">
        <f t="shared" si="2"/>
        <v>0</v>
      </c>
      <c r="P39" s="50">
        <f t="shared" si="2"/>
        <v>0</v>
      </c>
      <c r="Q39" s="50">
        <f t="shared" si="2"/>
        <v>0</v>
      </c>
      <c r="R39" s="50">
        <f t="shared" si="2"/>
        <v>0</v>
      </c>
      <c r="S39" s="50">
        <f t="shared" si="2"/>
        <v>0</v>
      </c>
      <c r="T39" s="50">
        <f t="shared" si="2"/>
        <v>0</v>
      </c>
      <c r="U39" s="50">
        <f t="shared" si="3"/>
        <v>0</v>
      </c>
      <c r="V39" s="19">
        <f t="shared" si="4"/>
        <v>0</v>
      </c>
      <c r="W39" s="32">
        <f t="shared" si="5"/>
        <v>21.599999999999998</v>
      </c>
    </row>
    <row r="40" spans="1:30" ht="11.25" customHeight="1">
      <c r="A40" s="65">
        <f t="shared" si="0"/>
        <v>4</v>
      </c>
      <c r="B40" s="66">
        <f t="shared" si="6"/>
        <v>46106</v>
      </c>
      <c r="C40" s="50"/>
      <c r="D40" s="50"/>
      <c r="E40" s="50"/>
      <c r="F40" s="50"/>
      <c r="G40" s="50"/>
      <c r="H40" s="50"/>
      <c r="I40" s="50"/>
      <c r="J40" s="50">
        <f t="shared" si="1"/>
        <v>0</v>
      </c>
      <c r="K40" s="50">
        <f t="shared" si="1"/>
        <v>0</v>
      </c>
      <c r="L40" s="67">
        <f t="shared" si="1"/>
        <v>21.36</v>
      </c>
      <c r="M40" s="1"/>
      <c r="N40" s="50">
        <f t="shared" si="2"/>
        <v>0</v>
      </c>
      <c r="O40" s="50">
        <f t="shared" si="2"/>
        <v>0</v>
      </c>
      <c r="P40" s="50">
        <f t="shared" si="2"/>
        <v>0</v>
      </c>
      <c r="Q40" s="50">
        <f t="shared" si="2"/>
        <v>0</v>
      </c>
      <c r="R40" s="50">
        <f t="shared" si="2"/>
        <v>0</v>
      </c>
      <c r="S40" s="50">
        <f t="shared" si="2"/>
        <v>0</v>
      </c>
      <c r="T40" s="50">
        <f t="shared" si="2"/>
        <v>0</v>
      </c>
      <c r="U40" s="50">
        <f t="shared" si="3"/>
        <v>0</v>
      </c>
      <c r="V40" s="19">
        <f t="shared" si="4"/>
        <v>0</v>
      </c>
      <c r="W40" s="32">
        <f t="shared" si="5"/>
        <v>21.599999999999998</v>
      </c>
    </row>
    <row r="41" spans="1:30" ht="11.25" customHeight="1">
      <c r="A41" s="65">
        <f t="shared" si="0"/>
        <v>5</v>
      </c>
      <c r="B41" s="66">
        <f t="shared" si="6"/>
        <v>46107</v>
      </c>
      <c r="C41" s="50"/>
      <c r="D41" s="50"/>
      <c r="E41" s="50"/>
      <c r="F41" s="50"/>
      <c r="G41" s="50"/>
      <c r="H41" s="50"/>
      <c r="I41" s="50"/>
      <c r="J41" s="50">
        <f t="shared" si="1"/>
        <v>0</v>
      </c>
      <c r="K41" s="50">
        <f t="shared" si="1"/>
        <v>0</v>
      </c>
      <c r="L41" s="67">
        <f t="shared" si="1"/>
        <v>21.36</v>
      </c>
      <c r="M41" s="1"/>
      <c r="N41" s="50">
        <f t="shared" si="2"/>
        <v>0</v>
      </c>
      <c r="O41" s="50">
        <f t="shared" si="2"/>
        <v>0</v>
      </c>
      <c r="P41" s="50">
        <f t="shared" si="2"/>
        <v>0</v>
      </c>
      <c r="Q41" s="50">
        <f t="shared" si="2"/>
        <v>0</v>
      </c>
      <c r="R41" s="50">
        <f t="shared" si="2"/>
        <v>0</v>
      </c>
      <c r="S41" s="50">
        <f t="shared" si="2"/>
        <v>0</v>
      </c>
      <c r="T41" s="50">
        <f t="shared" si="2"/>
        <v>0</v>
      </c>
      <c r="U41" s="50">
        <f t="shared" si="3"/>
        <v>0</v>
      </c>
      <c r="V41" s="19">
        <f t="shared" si="4"/>
        <v>0</v>
      </c>
      <c r="W41" s="32">
        <f t="shared" si="5"/>
        <v>21.599999999999998</v>
      </c>
    </row>
    <row r="42" spans="1:30" ht="11.25" customHeight="1">
      <c r="A42" s="65">
        <f t="shared" si="0"/>
        <v>6</v>
      </c>
      <c r="B42" s="66">
        <f t="shared" si="6"/>
        <v>46108</v>
      </c>
      <c r="C42" s="50"/>
      <c r="D42" s="50"/>
      <c r="E42" s="50"/>
      <c r="F42" s="50"/>
      <c r="G42" s="50"/>
      <c r="H42" s="50"/>
      <c r="I42" s="50"/>
      <c r="J42" s="50">
        <f t="shared" si="1"/>
        <v>0</v>
      </c>
      <c r="K42" s="50">
        <f t="shared" si="1"/>
        <v>0</v>
      </c>
      <c r="L42" s="67">
        <f t="shared" si="1"/>
        <v>21.36</v>
      </c>
      <c r="M42" s="1"/>
      <c r="N42" s="50">
        <f t="shared" si="2"/>
        <v>0</v>
      </c>
      <c r="O42" s="50">
        <f t="shared" si="2"/>
        <v>0</v>
      </c>
      <c r="P42" s="50">
        <f t="shared" si="2"/>
        <v>0</v>
      </c>
      <c r="Q42" s="50">
        <f t="shared" si="2"/>
        <v>0</v>
      </c>
      <c r="R42" s="50">
        <f t="shared" si="2"/>
        <v>0</v>
      </c>
      <c r="S42" s="50">
        <f t="shared" si="2"/>
        <v>0</v>
      </c>
      <c r="T42" s="50">
        <f t="shared" si="2"/>
        <v>0</v>
      </c>
      <c r="U42" s="50">
        <f t="shared" si="3"/>
        <v>0</v>
      </c>
      <c r="V42" s="19">
        <f t="shared" si="4"/>
        <v>0</v>
      </c>
      <c r="W42" s="32">
        <f t="shared" si="5"/>
        <v>21.599999999999998</v>
      </c>
    </row>
    <row r="43" spans="1:30" ht="11.25" customHeight="1">
      <c r="A43" s="65">
        <f t="shared" si="0"/>
        <v>7</v>
      </c>
      <c r="B43" s="66">
        <f t="shared" si="6"/>
        <v>46109</v>
      </c>
      <c r="C43" s="50"/>
      <c r="D43" s="50"/>
      <c r="E43" s="50"/>
      <c r="F43" s="50"/>
      <c r="G43" s="50"/>
      <c r="H43" s="50"/>
      <c r="I43" s="50"/>
      <c r="J43" s="50">
        <f t="shared" si="1"/>
        <v>0</v>
      </c>
      <c r="K43" s="50">
        <f t="shared" si="1"/>
        <v>0</v>
      </c>
      <c r="L43" s="67">
        <f t="shared" si="1"/>
        <v>21.36</v>
      </c>
      <c r="M43" s="1"/>
      <c r="N43" s="50">
        <f t="shared" si="2"/>
        <v>0</v>
      </c>
      <c r="O43" s="50">
        <f t="shared" si="2"/>
        <v>0</v>
      </c>
      <c r="P43" s="50">
        <f t="shared" si="2"/>
        <v>0</v>
      </c>
      <c r="Q43" s="50">
        <f t="shared" si="2"/>
        <v>0</v>
      </c>
      <c r="R43" s="50">
        <f t="shared" si="2"/>
        <v>0</v>
      </c>
      <c r="S43" s="50">
        <f t="shared" si="2"/>
        <v>0</v>
      </c>
      <c r="T43" s="50">
        <f t="shared" si="2"/>
        <v>0</v>
      </c>
      <c r="U43" s="50">
        <f t="shared" si="3"/>
        <v>0</v>
      </c>
      <c r="V43" s="19">
        <f t="shared" si="4"/>
        <v>0</v>
      </c>
      <c r="W43" s="32">
        <f t="shared" si="5"/>
        <v>21.599999999999998</v>
      </c>
    </row>
    <row r="44" spans="1:30" ht="11.25" customHeight="1">
      <c r="A44" s="65">
        <f t="shared" si="0"/>
        <v>1</v>
      </c>
      <c r="B44" s="66">
        <f t="shared" si="6"/>
        <v>46110</v>
      </c>
      <c r="C44" s="50"/>
      <c r="D44" s="50"/>
      <c r="E44" s="50"/>
      <c r="F44" s="50"/>
      <c r="G44" s="50"/>
      <c r="H44" s="50"/>
      <c r="I44" s="50"/>
      <c r="J44" s="50">
        <f t="shared" si="1"/>
        <v>0</v>
      </c>
      <c r="K44" s="50">
        <f t="shared" si="1"/>
        <v>0</v>
      </c>
      <c r="L44" s="67">
        <f t="shared" si="1"/>
        <v>21.36</v>
      </c>
      <c r="M44" s="1"/>
      <c r="N44" s="50">
        <f t="shared" si="2"/>
        <v>0</v>
      </c>
      <c r="O44" s="50">
        <f t="shared" si="2"/>
        <v>0</v>
      </c>
      <c r="P44" s="50">
        <f t="shared" si="2"/>
        <v>0</v>
      </c>
      <c r="Q44" s="50">
        <f t="shared" si="2"/>
        <v>0</v>
      </c>
      <c r="R44" s="50">
        <f t="shared" si="2"/>
        <v>0</v>
      </c>
      <c r="S44" s="50">
        <f t="shared" si="2"/>
        <v>0</v>
      </c>
      <c r="T44" s="50">
        <f t="shared" si="2"/>
        <v>0</v>
      </c>
      <c r="U44" s="50">
        <f t="shared" si="3"/>
        <v>0</v>
      </c>
      <c r="V44" s="19">
        <f t="shared" si="4"/>
        <v>0</v>
      </c>
      <c r="W44" s="32">
        <f t="shared" si="5"/>
        <v>21.599999999999998</v>
      </c>
    </row>
    <row r="45" spans="1:30" ht="11.25" customHeight="1">
      <c r="A45" s="65">
        <f t="shared" si="0"/>
        <v>2</v>
      </c>
      <c r="B45" s="66">
        <f t="shared" si="6"/>
        <v>46111</v>
      </c>
      <c r="C45" s="50"/>
      <c r="D45" s="50"/>
      <c r="E45" s="50"/>
      <c r="F45" s="50"/>
      <c r="G45" s="50"/>
      <c r="H45" s="50"/>
      <c r="I45" s="50"/>
      <c r="J45" s="50">
        <f>(U45-TRUNC(U45,0))*0.6+TRUNC(U45)</f>
        <v>0</v>
      </c>
      <c r="K45" s="50">
        <f t="shared" si="1"/>
        <v>0</v>
      </c>
      <c r="L45" s="67">
        <f t="shared" si="1"/>
        <v>21.36</v>
      </c>
      <c r="M45" s="1"/>
      <c r="N45" s="50">
        <f t="shared" si="2"/>
        <v>0</v>
      </c>
      <c r="O45" s="50">
        <f t="shared" si="2"/>
        <v>0</v>
      </c>
      <c r="P45" s="50">
        <f t="shared" si="2"/>
        <v>0</v>
      </c>
      <c r="Q45" s="50">
        <f t="shared" si="2"/>
        <v>0</v>
      </c>
      <c r="R45" s="50">
        <f t="shared" si="2"/>
        <v>0</v>
      </c>
      <c r="S45" s="50">
        <f t="shared" si="2"/>
        <v>0</v>
      </c>
      <c r="T45" s="50">
        <f t="shared" si="2"/>
        <v>0</v>
      </c>
      <c r="U45" s="50">
        <f t="shared" si="3"/>
        <v>0</v>
      </c>
      <c r="V45" s="19">
        <f t="shared" si="4"/>
        <v>0</v>
      </c>
      <c r="W45" s="32">
        <f t="shared" si="5"/>
        <v>21.599999999999998</v>
      </c>
    </row>
    <row r="46" spans="1:30" ht="11.25" customHeight="1">
      <c r="A46" s="65">
        <f t="shared" si="0"/>
        <v>3</v>
      </c>
      <c r="B46" s="66">
        <f t="shared" si="6"/>
        <v>46112</v>
      </c>
      <c r="C46" s="50"/>
      <c r="D46" s="50"/>
      <c r="E46" s="50"/>
      <c r="F46" s="50"/>
      <c r="G46" s="50"/>
      <c r="H46" s="50"/>
      <c r="I46" s="50"/>
      <c r="J46" s="50">
        <f t="shared" si="1"/>
        <v>0</v>
      </c>
      <c r="K46" s="50">
        <f t="shared" si="1"/>
        <v>0</v>
      </c>
      <c r="L46" s="67">
        <f t="shared" si="1"/>
        <v>21.36</v>
      </c>
      <c r="M46" s="1"/>
      <c r="N46" s="50">
        <f t="shared" si="2"/>
        <v>0</v>
      </c>
      <c r="O46" s="50">
        <f t="shared" si="2"/>
        <v>0</v>
      </c>
      <c r="P46" s="50">
        <f t="shared" si="2"/>
        <v>0</v>
      </c>
      <c r="Q46" s="50">
        <f t="shared" si="2"/>
        <v>0</v>
      </c>
      <c r="R46" s="50">
        <f t="shared" si="2"/>
        <v>0</v>
      </c>
      <c r="S46" s="50">
        <f t="shared" si="2"/>
        <v>0</v>
      </c>
      <c r="T46" s="50">
        <f t="shared" si="2"/>
        <v>0</v>
      </c>
      <c r="U46" s="50">
        <f t="shared" si="3"/>
        <v>0</v>
      </c>
      <c r="V46" s="19">
        <f t="shared" si="4"/>
        <v>0</v>
      </c>
      <c r="W46" s="32">
        <f t="shared" si="5"/>
        <v>21.599999999999998</v>
      </c>
    </row>
    <row r="47" spans="1:30" ht="11.25" customHeight="1" thickBot="1"/>
    <row r="48" spans="1:30" ht="11.25" customHeight="1" thickBot="1">
      <c r="A48" s="5" t="s">
        <v>58</v>
      </c>
      <c r="C48" s="38">
        <f>L46</f>
        <v>21.36</v>
      </c>
      <c r="E48" t="s">
        <v>59</v>
      </c>
      <c r="I48" s="20">
        <f>(U9/12)/((F9*4.35)+C48)</f>
        <v>0</v>
      </c>
      <c r="J48" s="39" t="s">
        <v>60</v>
      </c>
      <c r="K48" s="40" t="e">
        <f>I48/U10</f>
        <v>#DIV/0!</v>
      </c>
      <c r="L48" t="s">
        <v>61</v>
      </c>
      <c r="U48" s="42" t="e">
        <f>C48*U10</f>
        <v>#DIV/0!</v>
      </c>
      <c r="X48" t="s">
        <v>62</v>
      </c>
    </row>
    <row r="49" spans="1:30" ht="11.25" customHeight="1">
      <c r="C49" s="20"/>
      <c r="D49" s="39"/>
      <c r="E49" s="40"/>
      <c r="J49" s="41"/>
    </row>
    <row r="50" spans="1:30" ht="11.25" customHeight="1">
      <c r="A50" s="14" t="s">
        <v>1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  <row r="51" spans="1:30" ht="11.25" customHeight="1">
      <c r="A51" s="14" t="s">
        <v>84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</row>
    <row r="52" spans="1:30">
      <c r="A52" s="14" t="s">
        <v>85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</row>
  </sheetData>
  <mergeCells count="3">
    <mergeCell ref="C14:D14"/>
    <mergeCell ref="E14:F14"/>
    <mergeCell ref="G14:H14"/>
  </mergeCells>
  <conditionalFormatting sqref="M39">
    <cfRule type="expression" dxfId="57" priority="73" stopIfTrue="1">
      <formula>IF(($A45=7),TRUE,FALSE)</formula>
    </cfRule>
    <cfRule type="expression" dxfId="56" priority="74" stopIfTrue="1">
      <formula>IF(($A45=1),TRUE,FALSE)</formula>
    </cfRule>
  </conditionalFormatting>
  <conditionalFormatting sqref="M40 M41:U46">
    <cfRule type="expression" dxfId="55" priority="1" stopIfTrue="1">
      <formula>IF(($A40=7),TRUE,FALSE)</formula>
    </cfRule>
    <cfRule type="expression" dxfId="54" priority="2" stopIfTrue="1">
      <formula>IF(($A40=1),TRUE,FALSE)</formula>
    </cfRule>
  </conditionalFormatting>
  <conditionalFormatting sqref="M16:U38 A16:K46 N39:U40">
    <cfRule type="expression" dxfId="53" priority="7" stopIfTrue="1">
      <formula>IF(($A16=7),TRUE,FALSE)</formula>
    </cfRule>
    <cfRule type="expression" dxfId="52" priority="8" stopIfTrue="1">
      <formula>IF(($A16=1),TRUE,FALSE)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4"/>
  </sheetPr>
  <dimension ref="A1:AD50"/>
  <sheetViews>
    <sheetView zoomScaleNormal="100" workbookViewId="0">
      <selection activeCell="M33" sqref="M33"/>
    </sheetView>
  </sheetViews>
  <sheetFormatPr defaultRowHeight="12.6"/>
  <cols>
    <col min="1" max="1" width="10.7109375" customWidth="1"/>
    <col min="2" max="2" width="9.7109375" customWidth="1"/>
    <col min="3" max="8" width="7" customWidth="1"/>
    <col min="9" max="9" width="12" customWidth="1"/>
    <col min="10" max="10" width="12.28515625" customWidth="1"/>
    <col min="11" max="12" width="12.140625" customWidth="1"/>
    <col min="13" max="13" width="27.140625" customWidth="1"/>
    <col min="14" max="20" width="7" hidden="1" customWidth="1"/>
    <col min="21" max="21" width="8.5703125" customWidth="1"/>
    <col min="22" max="22" width="7" hidden="1" customWidth="1"/>
    <col min="23" max="23" width="7.85546875" hidden="1" customWidth="1"/>
    <col min="24" max="30" width="4.140625" customWidth="1"/>
  </cols>
  <sheetData>
    <row r="1" spans="1:30" ht="18.75" customHeight="1">
      <c r="A1" s="13" t="s">
        <v>0</v>
      </c>
    </row>
    <row r="2" spans="1:30" ht="11.25" customHeight="1"/>
    <row r="3" spans="1:30" ht="11.25" customHeight="1">
      <c r="A3" s="14" t="s">
        <v>1</v>
      </c>
      <c r="B3" s="14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 t="s">
        <v>64</v>
      </c>
      <c r="V3" s="14"/>
      <c r="W3" s="14"/>
      <c r="X3" s="14"/>
      <c r="Y3" s="14"/>
      <c r="Z3" s="14"/>
      <c r="AA3" s="14"/>
      <c r="AB3" s="14"/>
      <c r="AC3" s="14"/>
      <c r="AD3" s="14"/>
    </row>
    <row r="4" spans="1:30" ht="11.25" customHeight="1">
      <c r="A4" s="14"/>
      <c r="B4" s="14" t="s">
        <v>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 t="s">
        <v>65</v>
      </c>
      <c r="V4" s="14"/>
      <c r="W4" s="14"/>
      <c r="X4" s="14"/>
      <c r="Y4" s="14"/>
      <c r="Z4" s="14"/>
      <c r="AA4" s="14"/>
      <c r="AB4" s="14"/>
      <c r="AC4" s="14"/>
      <c r="AD4" s="14"/>
    </row>
    <row r="5" spans="1:30" ht="11.25" customHeight="1">
      <c r="A5" s="14"/>
      <c r="B5" s="14" t="s">
        <v>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 t="s">
        <v>66</v>
      </c>
      <c r="V5" s="14"/>
      <c r="W5" s="14"/>
      <c r="X5" s="14"/>
      <c r="Y5" s="14"/>
      <c r="Z5" s="14"/>
      <c r="AA5" s="14"/>
      <c r="AB5" s="14"/>
      <c r="AC5" s="14"/>
      <c r="AD5" s="14"/>
    </row>
    <row r="6" spans="1:30" ht="11.25" customHeight="1">
      <c r="A6" s="14"/>
      <c r="B6" s="14" t="s">
        <v>67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 t="s">
        <v>68</v>
      </c>
      <c r="V6" s="14"/>
      <c r="W6" s="14"/>
      <c r="X6" s="14"/>
      <c r="Y6" s="14"/>
      <c r="Z6" s="14"/>
      <c r="AA6" s="14"/>
      <c r="AB6" s="14"/>
      <c r="AC6" s="14"/>
      <c r="AD6" s="14"/>
    </row>
    <row r="7" spans="1:30" ht="11.25" customHeight="1">
      <c r="A7" s="14"/>
      <c r="B7" s="14" t="s">
        <v>9</v>
      </c>
      <c r="C7" s="14"/>
      <c r="D7" s="14"/>
      <c r="E7" s="14"/>
      <c r="F7" s="14"/>
      <c r="G7" s="14"/>
      <c r="H7" s="14"/>
      <c r="I7" s="14"/>
      <c r="J7" s="15" t="s">
        <v>10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 t="s">
        <v>69</v>
      </c>
      <c r="V7" s="14"/>
      <c r="W7" s="14"/>
      <c r="X7" s="14"/>
      <c r="Y7" s="14"/>
      <c r="Z7" s="14"/>
      <c r="AA7" s="14"/>
      <c r="AB7" s="14"/>
      <c r="AC7" s="14"/>
      <c r="AD7" s="14"/>
    </row>
    <row r="8" spans="1:30" ht="11.25" customHeight="1">
      <c r="H8" s="47"/>
      <c r="J8" s="16" t="s">
        <v>10</v>
      </c>
    </row>
    <row r="9" spans="1:30" ht="11.25" customHeight="1">
      <c r="A9" t="s">
        <v>73</v>
      </c>
      <c r="F9" s="7">
        <f>'December 25'!F9</f>
        <v>0</v>
      </c>
      <c r="J9" s="16" t="s">
        <v>10</v>
      </c>
      <c r="M9" t="s">
        <v>80</v>
      </c>
      <c r="N9" s="17"/>
      <c r="U9" s="18">
        <f>'Mar 26'!U9</f>
        <v>0</v>
      </c>
      <c r="X9" t="s">
        <v>14</v>
      </c>
    </row>
    <row r="10" spans="1:30" ht="11.25" customHeight="1">
      <c r="A10" t="s">
        <v>15</v>
      </c>
      <c r="F10" s="19">
        <f>(N10-TRUNC(N10,0))*0.6+TRUNC(N10)</f>
        <v>0</v>
      </c>
      <c r="H10" s="19"/>
      <c r="J10" s="16" t="s">
        <v>10</v>
      </c>
      <c r="M10" t="s">
        <v>16</v>
      </c>
      <c r="N10" s="19">
        <f>F9/5</f>
        <v>0</v>
      </c>
      <c r="U10" s="20" t="e">
        <f>U9/(F9*52.18)</f>
        <v>#DIV/0!</v>
      </c>
      <c r="AB10" t="s">
        <v>17</v>
      </c>
    </row>
    <row r="11" spans="1:30" ht="11.25" customHeight="1">
      <c r="J11" s="16" t="s">
        <v>10</v>
      </c>
    </row>
    <row r="12" spans="1:30" ht="11.25" customHeight="1">
      <c r="A12" s="21" t="s">
        <v>18</v>
      </c>
      <c r="B12" s="22">
        <v>46113</v>
      </c>
      <c r="C12" s="14"/>
      <c r="D12" s="14"/>
      <c r="E12" s="14"/>
      <c r="F12" s="23"/>
      <c r="G12" s="14"/>
      <c r="H12" s="23"/>
      <c r="I12" s="24" t="s">
        <v>19</v>
      </c>
      <c r="J12" s="25">
        <f>'Mar 26'!C48</f>
        <v>21.36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 t="s">
        <v>20</v>
      </c>
      <c r="V12" s="14"/>
      <c r="W12" s="14"/>
      <c r="X12" s="14"/>
      <c r="Y12" s="14"/>
      <c r="Z12" s="14"/>
      <c r="AA12" s="14"/>
      <c r="AB12" s="14"/>
      <c r="AC12" s="14"/>
      <c r="AD12" s="14"/>
    </row>
    <row r="13" spans="1:30" ht="11.25" customHeight="1">
      <c r="A13" s="14"/>
      <c r="B13" s="14"/>
      <c r="C13" s="14"/>
      <c r="D13" s="14"/>
      <c r="E13" s="14"/>
      <c r="F13" s="14"/>
      <c r="G13" s="14"/>
      <c r="H13" s="14"/>
      <c r="I13" s="15"/>
      <c r="J13" s="14"/>
      <c r="K13" s="15" t="s">
        <v>21</v>
      </c>
      <c r="L13" s="15" t="s">
        <v>22</v>
      </c>
      <c r="M13" s="14"/>
      <c r="N13" s="14"/>
      <c r="O13" s="14"/>
      <c r="P13" s="14"/>
      <c r="Q13" s="14"/>
      <c r="R13" s="14"/>
      <c r="S13" s="14"/>
      <c r="T13" s="14"/>
      <c r="U13" s="14" t="s">
        <v>23</v>
      </c>
      <c r="V13" s="14"/>
      <c r="W13" s="14"/>
      <c r="X13" s="14"/>
      <c r="Y13" s="14"/>
      <c r="Z13" s="14"/>
      <c r="AA13" s="14"/>
      <c r="AB13" s="14"/>
      <c r="AC13" s="14"/>
      <c r="AD13" s="14"/>
    </row>
    <row r="14" spans="1:30" ht="11.25" customHeight="1">
      <c r="A14" s="14"/>
      <c r="B14" s="14"/>
      <c r="C14" s="80" t="s">
        <v>24</v>
      </c>
      <c r="D14" s="80"/>
      <c r="E14" s="80" t="s">
        <v>25</v>
      </c>
      <c r="F14" s="80"/>
      <c r="G14" s="80" t="s">
        <v>26</v>
      </c>
      <c r="H14" s="80"/>
      <c r="I14" s="15" t="s">
        <v>27</v>
      </c>
      <c r="J14" s="15" t="s">
        <v>28</v>
      </c>
      <c r="K14" s="15" t="s">
        <v>29</v>
      </c>
      <c r="L14" s="15" t="s">
        <v>30</v>
      </c>
      <c r="M14" s="14"/>
      <c r="N14" s="14"/>
      <c r="O14" s="14"/>
      <c r="P14" s="14"/>
      <c r="Q14" s="14"/>
      <c r="R14" s="14"/>
      <c r="S14" s="14"/>
      <c r="T14" s="14"/>
      <c r="U14" s="14" t="s">
        <v>31</v>
      </c>
      <c r="V14" s="14"/>
      <c r="W14" s="14"/>
      <c r="X14" s="14"/>
      <c r="Y14" s="14"/>
      <c r="Z14" s="14"/>
      <c r="AA14" s="14"/>
      <c r="AB14" s="14"/>
      <c r="AC14" s="14"/>
      <c r="AD14" s="14"/>
    </row>
    <row r="15" spans="1:30" ht="11.25" customHeight="1">
      <c r="A15" s="26" t="s">
        <v>32</v>
      </c>
      <c r="B15" s="26" t="s">
        <v>33</v>
      </c>
      <c r="C15" s="27" t="s">
        <v>34</v>
      </c>
      <c r="D15" s="27" t="s">
        <v>35</v>
      </c>
      <c r="E15" s="27" t="s">
        <v>34</v>
      </c>
      <c r="F15" s="27" t="s">
        <v>35</v>
      </c>
      <c r="G15" s="27" t="s">
        <v>34</v>
      </c>
      <c r="H15" s="27" t="s">
        <v>35</v>
      </c>
      <c r="I15" s="27" t="s">
        <v>36</v>
      </c>
      <c r="J15" s="27" t="s">
        <v>29</v>
      </c>
      <c r="K15" s="27" t="s">
        <v>37</v>
      </c>
      <c r="L15" s="27" t="s">
        <v>38</v>
      </c>
      <c r="M15" s="26" t="s">
        <v>39</v>
      </c>
      <c r="N15" s="26"/>
      <c r="O15" s="26"/>
      <c r="P15" s="26"/>
      <c r="Q15" s="26"/>
      <c r="R15" s="26"/>
      <c r="S15" s="26"/>
      <c r="T15" s="26"/>
      <c r="U15" s="26" t="s">
        <v>40</v>
      </c>
      <c r="V15" s="28">
        <f>0</f>
        <v>0</v>
      </c>
      <c r="W15" s="28">
        <f>(J12-TRUNC(J12,0))/0.6+TRUNC(J12)</f>
        <v>21.599999999999998</v>
      </c>
      <c r="X15" s="26"/>
      <c r="Y15" s="26"/>
      <c r="Z15" s="26"/>
      <c r="AA15" s="26"/>
      <c r="AB15" s="26"/>
      <c r="AC15" s="26"/>
      <c r="AD15" s="26"/>
    </row>
    <row r="16" spans="1:30" ht="11.25" customHeight="1">
      <c r="A16" s="65">
        <f t="shared" ref="A16:A45" si="0">WEEKDAY(B16,1)</f>
        <v>4</v>
      </c>
      <c r="B16" s="66">
        <f>B12</f>
        <v>46113</v>
      </c>
      <c r="C16" s="50"/>
      <c r="D16" s="50"/>
      <c r="E16" s="50"/>
      <c r="F16" s="50"/>
      <c r="G16" s="50"/>
      <c r="H16" s="50"/>
      <c r="I16" s="50"/>
      <c r="J16" s="50">
        <f t="shared" ref="J16:L45" si="1">(U16-TRUNC(U16,0))*0.6+TRUNC(U16)</f>
        <v>0</v>
      </c>
      <c r="K16" s="50">
        <f t="shared" si="1"/>
        <v>0</v>
      </c>
      <c r="L16" s="67">
        <f t="shared" si="1"/>
        <v>21.36</v>
      </c>
      <c r="M16" s="1"/>
      <c r="N16" s="50">
        <f t="shared" ref="N16:T45" si="2">(C16-TRUNC(C16,0))/0.6+TRUNC(C16)</f>
        <v>0</v>
      </c>
      <c r="O16" s="50">
        <f t="shared" si="2"/>
        <v>0</v>
      </c>
      <c r="P16" s="50">
        <f t="shared" si="2"/>
        <v>0</v>
      </c>
      <c r="Q16" s="50">
        <f t="shared" si="2"/>
        <v>0</v>
      </c>
      <c r="R16" s="50">
        <f t="shared" si="2"/>
        <v>0</v>
      </c>
      <c r="S16" s="50">
        <f t="shared" si="2"/>
        <v>0</v>
      </c>
      <c r="T16" s="50">
        <f t="shared" si="2"/>
        <v>0</v>
      </c>
      <c r="U16" s="50">
        <f t="shared" ref="U16:U45" si="3">O16-N16+Q16-P16+S16-R16+T16</f>
        <v>0</v>
      </c>
      <c r="V16" s="19">
        <f t="shared" ref="V16:V45" si="4">V15+U16</f>
        <v>0</v>
      </c>
      <c r="W16" s="32">
        <f t="shared" ref="W16:W45" si="5">IF(OR(WEEKDAY(B16)=1,WEEKDAY(B16)=7),U16+W15,(U16-($F$9/5))+W15)</f>
        <v>21.599999999999998</v>
      </c>
      <c r="X16" s="44"/>
      <c r="Y16" s="44"/>
      <c r="Z16" s="44"/>
      <c r="AA16" s="44"/>
      <c r="AB16" s="44"/>
      <c r="AC16" s="44"/>
      <c r="AD16" s="44"/>
    </row>
    <row r="17" spans="1:30" ht="11.25" customHeight="1">
      <c r="A17" s="65">
        <f t="shared" si="0"/>
        <v>5</v>
      </c>
      <c r="B17" s="66">
        <f t="shared" ref="B17:B45" si="6">B16+1</f>
        <v>46114</v>
      </c>
      <c r="C17" s="50"/>
      <c r="D17" s="50"/>
      <c r="E17" s="50"/>
      <c r="F17" s="50"/>
      <c r="G17" s="50"/>
      <c r="H17" s="50"/>
      <c r="I17" s="50"/>
      <c r="J17" s="50">
        <f t="shared" si="1"/>
        <v>0</v>
      </c>
      <c r="K17" s="50">
        <f t="shared" si="1"/>
        <v>0</v>
      </c>
      <c r="L17" s="67">
        <f t="shared" si="1"/>
        <v>21.36</v>
      </c>
      <c r="M17" s="1"/>
      <c r="N17" s="50">
        <f t="shared" si="2"/>
        <v>0</v>
      </c>
      <c r="O17" s="50">
        <f t="shared" si="2"/>
        <v>0</v>
      </c>
      <c r="P17" s="50">
        <f t="shared" si="2"/>
        <v>0</v>
      </c>
      <c r="Q17" s="50">
        <f t="shared" si="2"/>
        <v>0</v>
      </c>
      <c r="R17" s="50">
        <f t="shared" si="2"/>
        <v>0</v>
      </c>
      <c r="S17" s="50">
        <f t="shared" si="2"/>
        <v>0</v>
      </c>
      <c r="T17" s="50">
        <f t="shared" si="2"/>
        <v>0</v>
      </c>
      <c r="U17" s="50">
        <f t="shared" si="3"/>
        <v>0</v>
      </c>
      <c r="V17" s="19">
        <f t="shared" si="4"/>
        <v>0</v>
      </c>
      <c r="W17" s="32">
        <f t="shared" si="5"/>
        <v>21.599999999999998</v>
      </c>
      <c r="X17" s="69" t="s">
        <v>43</v>
      </c>
      <c r="Y17" s="70"/>
      <c r="Z17" s="70"/>
      <c r="AA17" s="70"/>
      <c r="AB17" s="70"/>
      <c r="AC17" s="70"/>
      <c r="AD17" s="71"/>
    </row>
    <row r="18" spans="1:30" ht="11.25" customHeight="1">
      <c r="A18" s="65">
        <f t="shared" si="0"/>
        <v>6</v>
      </c>
      <c r="B18" s="66">
        <f t="shared" si="6"/>
        <v>46115</v>
      </c>
      <c r="C18" s="50"/>
      <c r="D18" s="50"/>
      <c r="E18" s="50"/>
      <c r="F18" s="50"/>
      <c r="G18" s="50"/>
      <c r="H18" s="50"/>
      <c r="I18" s="50"/>
      <c r="J18" s="50">
        <f t="shared" si="1"/>
        <v>0</v>
      </c>
      <c r="K18" s="50">
        <f t="shared" si="1"/>
        <v>0</v>
      </c>
      <c r="L18" s="67">
        <f t="shared" si="1"/>
        <v>21.36</v>
      </c>
      <c r="M18" s="1" t="s">
        <v>86</v>
      </c>
      <c r="N18" s="50">
        <f t="shared" si="2"/>
        <v>0</v>
      </c>
      <c r="O18" s="50">
        <f t="shared" si="2"/>
        <v>0</v>
      </c>
      <c r="P18" s="50">
        <f t="shared" si="2"/>
        <v>0</v>
      </c>
      <c r="Q18" s="50">
        <f t="shared" si="2"/>
        <v>0</v>
      </c>
      <c r="R18" s="50">
        <f t="shared" si="2"/>
        <v>0</v>
      </c>
      <c r="S18" s="50">
        <f t="shared" si="2"/>
        <v>0</v>
      </c>
      <c r="T18" s="50">
        <f t="shared" si="2"/>
        <v>0</v>
      </c>
      <c r="U18" s="50">
        <f t="shared" si="3"/>
        <v>0</v>
      </c>
      <c r="V18" s="19">
        <f t="shared" si="4"/>
        <v>0</v>
      </c>
      <c r="W18" s="32">
        <f t="shared" si="5"/>
        <v>21.599999999999998</v>
      </c>
      <c r="X18" s="72"/>
      <c r="Y18" s="37"/>
      <c r="Z18" s="37"/>
      <c r="AA18" s="37"/>
      <c r="AB18" s="37"/>
      <c r="AC18" s="37"/>
      <c r="AD18" s="73"/>
    </row>
    <row r="19" spans="1:30" ht="11.25" customHeight="1">
      <c r="A19" s="65">
        <f t="shared" si="0"/>
        <v>7</v>
      </c>
      <c r="B19" s="66">
        <f t="shared" si="6"/>
        <v>46116</v>
      </c>
      <c r="C19" s="50"/>
      <c r="D19" s="50"/>
      <c r="E19" s="50"/>
      <c r="F19" s="50"/>
      <c r="G19" s="50"/>
      <c r="H19" s="50"/>
      <c r="I19" s="50"/>
      <c r="J19" s="50">
        <f t="shared" si="1"/>
        <v>0</v>
      </c>
      <c r="K19" s="50">
        <f t="shared" si="1"/>
        <v>0</v>
      </c>
      <c r="L19" s="67">
        <f t="shared" si="1"/>
        <v>21.36</v>
      </c>
      <c r="M19" s="1"/>
      <c r="N19" s="50">
        <f t="shared" si="2"/>
        <v>0</v>
      </c>
      <c r="O19" s="50">
        <f t="shared" si="2"/>
        <v>0</v>
      </c>
      <c r="P19" s="50">
        <f t="shared" si="2"/>
        <v>0</v>
      </c>
      <c r="Q19" s="50">
        <f t="shared" si="2"/>
        <v>0</v>
      </c>
      <c r="R19" s="50">
        <f t="shared" si="2"/>
        <v>0</v>
      </c>
      <c r="S19" s="50">
        <f t="shared" si="2"/>
        <v>0</v>
      </c>
      <c r="T19" s="50">
        <f t="shared" si="2"/>
        <v>0</v>
      </c>
      <c r="U19" s="50">
        <f t="shared" si="3"/>
        <v>0</v>
      </c>
      <c r="V19" s="19">
        <f t="shared" si="4"/>
        <v>0</v>
      </c>
      <c r="W19" s="32">
        <f t="shared" si="5"/>
        <v>21.599999999999998</v>
      </c>
      <c r="X19" s="72"/>
      <c r="Y19" s="37"/>
      <c r="Z19" s="37"/>
      <c r="AA19" s="37"/>
      <c r="AB19" s="37"/>
      <c r="AC19" s="37"/>
      <c r="AD19" s="73"/>
    </row>
    <row r="20" spans="1:30" ht="11.25" customHeight="1">
      <c r="A20" s="65">
        <f t="shared" si="0"/>
        <v>1</v>
      </c>
      <c r="B20" s="66">
        <f t="shared" si="6"/>
        <v>46117</v>
      </c>
      <c r="C20" s="50"/>
      <c r="D20" s="50"/>
      <c r="E20" s="50"/>
      <c r="F20" s="50"/>
      <c r="G20" s="50"/>
      <c r="H20" s="50"/>
      <c r="I20" s="50"/>
      <c r="J20" s="50">
        <f t="shared" si="1"/>
        <v>0</v>
      </c>
      <c r="K20" s="50">
        <f t="shared" si="1"/>
        <v>0</v>
      </c>
      <c r="L20" s="67">
        <f t="shared" si="1"/>
        <v>21.36</v>
      </c>
      <c r="M20" s="79"/>
      <c r="N20" s="50">
        <f t="shared" si="2"/>
        <v>0</v>
      </c>
      <c r="O20" s="50">
        <f t="shared" si="2"/>
        <v>0</v>
      </c>
      <c r="P20" s="50">
        <f t="shared" si="2"/>
        <v>0</v>
      </c>
      <c r="Q20" s="50">
        <f t="shared" si="2"/>
        <v>0</v>
      </c>
      <c r="R20" s="50">
        <f t="shared" si="2"/>
        <v>0</v>
      </c>
      <c r="S20" s="50">
        <f t="shared" si="2"/>
        <v>0</v>
      </c>
      <c r="T20" s="50">
        <f>(I20-TRUNC(I20,0))/0.6+TRUNC(I20)</f>
        <v>0</v>
      </c>
      <c r="U20" s="50">
        <f t="shared" si="3"/>
        <v>0</v>
      </c>
      <c r="V20" s="19">
        <f t="shared" si="4"/>
        <v>0</v>
      </c>
      <c r="W20" s="32">
        <f t="shared" si="5"/>
        <v>21.599999999999998</v>
      </c>
      <c r="X20" s="72"/>
      <c r="Y20" s="37"/>
      <c r="Z20" s="37"/>
      <c r="AA20" s="37"/>
      <c r="AB20" s="37"/>
      <c r="AC20" s="37"/>
      <c r="AD20" s="73"/>
    </row>
    <row r="21" spans="1:30" ht="11.25" customHeight="1">
      <c r="A21" s="65">
        <f t="shared" si="0"/>
        <v>2</v>
      </c>
      <c r="B21" s="66">
        <f t="shared" si="6"/>
        <v>46118</v>
      </c>
      <c r="C21" s="50"/>
      <c r="D21" s="50"/>
      <c r="E21" s="50"/>
      <c r="F21" s="50"/>
      <c r="G21" s="50"/>
      <c r="H21" s="50"/>
      <c r="I21" s="50"/>
      <c r="J21" s="50">
        <f t="shared" si="1"/>
        <v>0</v>
      </c>
      <c r="K21" s="50">
        <f t="shared" si="1"/>
        <v>0</v>
      </c>
      <c r="L21" s="67">
        <f t="shared" si="1"/>
        <v>21.36</v>
      </c>
      <c r="M21" s="1" t="s">
        <v>87</v>
      </c>
      <c r="N21" s="50">
        <f t="shared" si="2"/>
        <v>0</v>
      </c>
      <c r="O21" s="50">
        <f t="shared" si="2"/>
        <v>0</v>
      </c>
      <c r="P21" s="50">
        <f t="shared" si="2"/>
        <v>0</v>
      </c>
      <c r="Q21" s="50">
        <f t="shared" si="2"/>
        <v>0</v>
      </c>
      <c r="R21" s="50">
        <f t="shared" si="2"/>
        <v>0</v>
      </c>
      <c r="S21" s="50">
        <f t="shared" si="2"/>
        <v>0</v>
      </c>
      <c r="T21" s="50">
        <f t="shared" si="2"/>
        <v>0</v>
      </c>
      <c r="U21" s="50">
        <f t="shared" si="3"/>
        <v>0</v>
      </c>
      <c r="V21" s="19">
        <f t="shared" si="4"/>
        <v>0</v>
      </c>
      <c r="W21" s="32">
        <f t="shared" si="5"/>
        <v>21.599999999999998</v>
      </c>
      <c r="X21" s="72"/>
      <c r="Y21" s="37"/>
      <c r="Z21" s="37"/>
      <c r="AA21" s="37"/>
      <c r="AB21" s="37"/>
      <c r="AC21" s="37"/>
      <c r="AD21" s="73"/>
    </row>
    <row r="22" spans="1:30" ht="11.25" customHeight="1">
      <c r="A22" s="65">
        <f t="shared" si="0"/>
        <v>3</v>
      </c>
      <c r="B22" s="66">
        <f t="shared" si="6"/>
        <v>46119</v>
      </c>
      <c r="C22" s="50"/>
      <c r="D22" s="50"/>
      <c r="E22" s="50"/>
      <c r="F22" s="50"/>
      <c r="G22" s="50"/>
      <c r="H22" s="50"/>
      <c r="I22" s="50"/>
      <c r="J22" s="50">
        <f t="shared" si="1"/>
        <v>0</v>
      </c>
      <c r="K22" s="50">
        <f t="shared" si="1"/>
        <v>0</v>
      </c>
      <c r="L22" s="67">
        <f t="shared" si="1"/>
        <v>21.36</v>
      </c>
      <c r="M22" s="1"/>
      <c r="N22" s="50">
        <f t="shared" si="2"/>
        <v>0</v>
      </c>
      <c r="O22" s="50">
        <f t="shared" si="2"/>
        <v>0</v>
      </c>
      <c r="P22" s="50">
        <f t="shared" si="2"/>
        <v>0</v>
      </c>
      <c r="Q22" s="50">
        <f t="shared" si="2"/>
        <v>0</v>
      </c>
      <c r="R22" s="50">
        <f t="shared" si="2"/>
        <v>0</v>
      </c>
      <c r="S22" s="50">
        <f t="shared" si="2"/>
        <v>0</v>
      </c>
      <c r="T22" s="50">
        <f t="shared" si="2"/>
        <v>0</v>
      </c>
      <c r="U22" s="50">
        <f t="shared" si="3"/>
        <v>0</v>
      </c>
      <c r="V22" s="19">
        <f t="shared" si="4"/>
        <v>0</v>
      </c>
      <c r="W22" s="32">
        <f t="shared" si="5"/>
        <v>21.599999999999998</v>
      </c>
      <c r="X22" s="72"/>
      <c r="Y22" s="37"/>
      <c r="Z22" s="37"/>
      <c r="AA22" s="37"/>
      <c r="AB22" s="37"/>
      <c r="AC22" s="37"/>
      <c r="AD22" s="73"/>
    </row>
    <row r="23" spans="1:30" ht="11.25" customHeight="1">
      <c r="A23" s="65">
        <f t="shared" si="0"/>
        <v>4</v>
      </c>
      <c r="B23" s="66">
        <f t="shared" si="6"/>
        <v>46120</v>
      </c>
      <c r="C23" s="50"/>
      <c r="D23" s="50"/>
      <c r="E23" s="50"/>
      <c r="F23" s="50"/>
      <c r="G23" s="50"/>
      <c r="H23" s="50"/>
      <c r="I23" s="50"/>
      <c r="J23" s="50">
        <f t="shared" si="1"/>
        <v>0</v>
      </c>
      <c r="K23" s="50">
        <f t="shared" si="1"/>
        <v>0</v>
      </c>
      <c r="L23" s="67">
        <f t="shared" si="1"/>
        <v>21.36</v>
      </c>
      <c r="N23" s="50">
        <f t="shared" si="2"/>
        <v>0</v>
      </c>
      <c r="O23" s="50">
        <f t="shared" si="2"/>
        <v>0</v>
      </c>
      <c r="P23" s="50">
        <f t="shared" si="2"/>
        <v>0</v>
      </c>
      <c r="Q23" s="50">
        <f t="shared" si="2"/>
        <v>0</v>
      </c>
      <c r="R23" s="50">
        <f t="shared" si="2"/>
        <v>0</v>
      </c>
      <c r="S23" s="50">
        <f t="shared" si="2"/>
        <v>0</v>
      </c>
      <c r="T23" s="50">
        <f t="shared" si="2"/>
        <v>0</v>
      </c>
      <c r="U23" s="50">
        <f t="shared" si="3"/>
        <v>0</v>
      </c>
      <c r="V23" s="19">
        <f t="shared" si="4"/>
        <v>0</v>
      </c>
      <c r="W23" s="32">
        <f t="shared" si="5"/>
        <v>21.599999999999998</v>
      </c>
      <c r="X23" s="72"/>
      <c r="Y23" s="37"/>
      <c r="Z23" s="37"/>
      <c r="AA23" s="37"/>
      <c r="AB23" s="37"/>
      <c r="AC23" s="37"/>
      <c r="AD23" s="73"/>
    </row>
    <row r="24" spans="1:30" ht="11.25" customHeight="1">
      <c r="A24" s="65">
        <f t="shared" si="0"/>
        <v>5</v>
      </c>
      <c r="B24" s="66">
        <f t="shared" si="6"/>
        <v>46121</v>
      </c>
      <c r="C24" s="50"/>
      <c r="D24" s="50"/>
      <c r="E24" s="50"/>
      <c r="F24" s="50"/>
      <c r="G24" s="50"/>
      <c r="H24" s="50"/>
      <c r="I24" s="50"/>
      <c r="J24" s="50">
        <f t="shared" si="1"/>
        <v>0</v>
      </c>
      <c r="K24" s="50">
        <f t="shared" si="1"/>
        <v>0</v>
      </c>
      <c r="L24" s="67">
        <f t="shared" si="1"/>
        <v>21.36</v>
      </c>
      <c r="M24" s="1"/>
      <c r="N24" s="50">
        <f t="shared" si="2"/>
        <v>0</v>
      </c>
      <c r="O24" s="50">
        <f t="shared" si="2"/>
        <v>0</v>
      </c>
      <c r="P24" s="50">
        <f t="shared" si="2"/>
        <v>0</v>
      </c>
      <c r="Q24" s="50">
        <f t="shared" si="2"/>
        <v>0</v>
      </c>
      <c r="R24" s="50">
        <f t="shared" si="2"/>
        <v>0</v>
      </c>
      <c r="S24" s="50">
        <f t="shared" si="2"/>
        <v>0</v>
      </c>
      <c r="T24" s="50">
        <f t="shared" si="2"/>
        <v>0</v>
      </c>
      <c r="U24" s="50">
        <f t="shared" si="3"/>
        <v>0</v>
      </c>
      <c r="V24" s="19">
        <f t="shared" si="4"/>
        <v>0</v>
      </c>
      <c r="W24" s="32">
        <f t="shared" si="5"/>
        <v>21.599999999999998</v>
      </c>
      <c r="X24" s="72"/>
      <c r="Y24" s="37"/>
      <c r="Z24" s="37"/>
      <c r="AA24" s="37"/>
      <c r="AB24" s="37"/>
      <c r="AC24" s="37"/>
      <c r="AD24" s="73"/>
    </row>
    <row r="25" spans="1:30" ht="11.25" customHeight="1">
      <c r="A25" s="65">
        <f t="shared" si="0"/>
        <v>6</v>
      </c>
      <c r="B25" s="66">
        <f t="shared" si="6"/>
        <v>46122</v>
      </c>
      <c r="C25" s="50"/>
      <c r="D25" s="50"/>
      <c r="E25" s="50"/>
      <c r="F25" s="50"/>
      <c r="G25" s="50"/>
      <c r="H25" s="50"/>
      <c r="I25" s="50"/>
      <c r="J25" s="50">
        <f t="shared" si="1"/>
        <v>0</v>
      </c>
      <c r="K25" s="50">
        <f t="shared" si="1"/>
        <v>0</v>
      </c>
      <c r="L25" s="67">
        <f t="shared" si="1"/>
        <v>21.36</v>
      </c>
      <c r="N25" s="50">
        <f t="shared" si="2"/>
        <v>0</v>
      </c>
      <c r="O25" s="50">
        <f t="shared" si="2"/>
        <v>0</v>
      </c>
      <c r="P25" s="50">
        <f t="shared" si="2"/>
        <v>0</v>
      </c>
      <c r="Q25" s="50">
        <f t="shared" si="2"/>
        <v>0</v>
      </c>
      <c r="R25" s="50">
        <f t="shared" si="2"/>
        <v>0</v>
      </c>
      <c r="S25" s="50">
        <f t="shared" si="2"/>
        <v>0</v>
      </c>
      <c r="T25" s="50">
        <f t="shared" si="2"/>
        <v>0</v>
      </c>
      <c r="U25" s="50">
        <f t="shared" si="3"/>
        <v>0</v>
      </c>
      <c r="V25" s="19">
        <f t="shared" si="4"/>
        <v>0</v>
      </c>
      <c r="W25" s="32">
        <f t="shared" si="5"/>
        <v>21.599999999999998</v>
      </c>
      <c r="X25" s="72"/>
      <c r="Y25" s="37"/>
      <c r="Z25" s="37"/>
      <c r="AA25" s="37"/>
      <c r="AB25" s="37"/>
      <c r="AC25" s="37"/>
      <c r="AD25" s="73"/>
    </row>
    <row r="26" spans="1:30" ht="11.25" customHeight="1">
      <c r="A26" s="65">
        <f t="shared" si="0"/>
        <v>7</v>
      </c>
      <c r="B26" s="66">
        <f t="shared" si="6"/>
        <v>46123</v>
      </c>
      <c r="C26" s="50"/>
      <c r="D26" s="50"/>
      <c r="E26" s="50"/>
      <c r="F26" s="50"/>
      <c r="G26" s="50"/>
      <c r="H26" s="50"/>
      <c r="I26" s="50"/>
      <c r="J26" s="50">
        <f t="shared" si="1"/>
        <v>0</v>
      </c>
      <c r="K26" s="50">
        <f t="shared" si="1"/>
        <v>0</v>
      </c>
      <c r="L26" s="67">
        <f t="shared" si="1"/>
        <v>21.36</v>
      </c>
      <c r="M26" s="1"/>
      <c r="N26" s="50">
        <f t="shared" si="2"/>
        <v>0</v>
      </c>
      <c r="O26" s="50">
        <f t="shared" si="2"/>
        <v>0</v>
      </c>
      <c r="P26" s="50">
        <f t="shared" si="2"/>
        <v>0</v>
      </c>
      <c r="Q26" s="50">
        <f t="shared" si="2"/>
        <v>0</v>
      </c>
      <c r="R26" s="50">
        <f t="shared" si="2"/>
        <v>0</v>
      </c>
      <c r="S26" s="50">
        <f t="shared" si="2"/>
        <v>0</v>
      </c>
      <c r="T26" s="50">
        <f t="shared" si="2"/>
        <v>0</v>
      </c>
      <c r="U26" s="50">
        <f t="shared" si="3"/>
        <v>0</v>
      </c>
      <c r="V26" s="19">
        <f t="shared" si="4"/>
        <v>0</v>
      </c>
      <c r="W26" s="32">
        <f t="shared" si="5"/>
        <v>21.599999999999998</v>
      </c>
      <c r="X26" s="74"/>
      <c r="Y26" s="34"/>
      <c r="Z26" s="34"/>
      <c r="AA26" s="34"/>
      <c r="AB26" s="34"/>
      <c r="AC26" s="34"/>
      <c r="AD26" s="75"/>
    </row>
    <row r="27" spans="1:30" ht="11.25" customHeight="1">
      <c r="A27" s="65">
        <f t="shared" si="0"/>
        <v>1</v>
      </c>
      <c r="B27" s="66">
        <f t="shared" si="6"/>
        <v>46124</v>
      </c>
      <c r="C27" s="50"/>
      <c r="D27" s="50"/>
      <c r="E27" s="50"/>
      <c r="F27" s="50"/>
      <c r="G27" s="50"/>
      <c r="H27" s="50"/>
      <c r="I27" s="50"/>
      <c r="J27" s="50">
        <f t="shared" si="1"/>
        <v>0</v>
      </c>
      <c r="K27" s="50">
        <f t="shared" si="1"/>
        <v>0</v>
      </c>
      <c r="L27" s="67">
        <f t="shared" si="1"/>
        <v>21.36</v>
      </c>
      <c r="M27" s="1"/>
      <c r="N27" s="50">
        <f t="shared" si="2"/>
        <v>0</v>
      </c>
      <c r="O27" s="50">
        <f t="shared" si="2"/>
        <v>0</v>
      </c>
      <c r="P27" s="50">
        <f t="shared" si="2"/>
        <v>0</v>
      </c>
      <c r="Q27" s="50">
        <f t="shared" si="2"/>
        <v>0</v>
      </c>
      <c r="R27" s="50">
        <f t="shared" si="2"/>
        <v>0</v>
      </c>
      <c r="S27" s="50">
        <f t="shared" si="2"/>
        <v>0</v>
      </c>
      <c r="T27" s="50">
        <f t="shared" si="2"/>
        <v>0</v>
      </c>
      <c r="U27" s="50">
        <f t="shared" si="3"/>
        <v>0</v>
      </c>
      <c r="V27" s="19">
        <f t="shared" si="4"/>
        <v>0</v>
      </c>
      <c r="W27" s="32">
        <f t="shared" si="5"/>
        <v>21.599999999999998</v>
      </c>
    </row>
    <row r="28" spans="1:30" s="46" customFormat="1" ht="11.25" customHeight="1">
      <c r="A28" s="65">
        <f t="shared" si="0"/>
        <v>2</v>
      </c>
      <c r="B28" s="66">
        <f t="shared" si="6"/>
        <v>46125</v>
      </c>
      <c r="C28" s="50"/>
      <c r="D28" s="50"/>
      <c r="E28" s="50"/>
      <c r="F28" s="50"/>
      <c r="G28" s="50"/>
      <c r="H28" s="50"/>
      <c r="I28" s="50"/>
      <c r="J28" s="50">
        <f t="shared" si="1"/>
        <v>0</v>
      </c>
      <c r="K28" s="50">
        <f t="shared" si="1"/>
        <v>0</v>
      </c>
      <c r="L28" s="67">
        <f t="shared" si="1"/>
        <v>21.36</v>
      </c>
      <c r="M28" s="1"/>
      <c r="N28" s="50">
        <f t="shared" si="2"/>
        <v>0</v>
      </c>
      <c r="O28" s="50">
        <f t="shared" si="2"/>
        <v>0</v>
      </c>
      <c r="P28" s="50">
        <f t="shared" si="2"/>
        <v>0</v>
      </c>
      <c r="Q28" s="50">
        <f t="shared" si="2"/>
        <v>0</v>
      </c>
      <c r="R28" s="50">
        <f t="shared" si="2"/>
        <v>0</v>
      </c>
      <c r="S28" s="50">
        <f t="shared" si="2"/>
        <v>0</v>
      </c>
      <c r="T28" s="50">
        <f t="shared" si="2"/>
        <v>0</v>
      </c>
      <c r="U28" s="50">
        <f t="shared" si="3"/>
        <v>0</v>
      </c>
      <c r="V28" s="45">
        <f t="shared" si="4"/>
        <v>0</v>
      </c>
      <c r="W28" s="60">
        <f t="shared" si="5"/>
        <v>21.599999999999998</v>
      </c>
      <c r="X28" s="61" t="s">
        <v>88</v>
      </c>
      <c r="Y28" s="62"/>
      <c r="Z28" s="62"/>
      <c r="AA28" s="62"/>
      <c r="AB28" s="62"/>
      <c r="AC28" s="62"/>
      <c r="AD28" s="63"/>
    </row>
    <row r="29" spans="1:30" ht="11.25" customHeight="1">
      <c r="A29" s="65">
        <f t="shared" si="0"/>
        <v>3</v>
      </c>
      <c r="B29" s="66">
        <f t="shared" si="6"/>
        <v>46126</v>
      </c>
      <c r="C29" s="50"/>
      <c r="D29" s="50"/>
      <c r="E29" s="50"/>
      <c r="F29" s="50"/>
      <c r="G29" s="50"/>
      <c r="H29" s="50"/>
      <c r="I29" s="50"/>
      <c r="J29" s="50">
        <f t="shared" si="1"/>
        <v>0</v>
      </c>
      <c r="K29" s="50">
        <f t="shared" si="1"/>
        <v>0</v>
      </c>
      <c r="L29" s="67">
        <f t="shared" si="1"/>
        <v>21.36</v>
      </c>
      <c r="M29" s="1"/>
      <c r="N29" s="50">
        <f t="shared" si="2"/>
        <v>0</v>
      </c>
      <c r="O29" s="50">
        <f t="shared" si="2"/>
        <v>0</v>
      </c>
      <c r="P29" s="50">
        <f t="shared" si="2"/>
        <v>0</v>
      </c>
      <c r="Q29" s="50">
        <f t="shared" si="2"/>
        <v>0</v>
      </c>
      <c r="R29" s="50">
        <f t="shared" si="2"/>
        <v>0</v>
      </c>
      <c r="S29" s="50">
        <f t="shared" si="2"/>
        <v>0</v>
      </c>
      <c r="T29" s="50">
        <f t="shared" si="2"/>
        <v>0</v>
      </c>
      <c r="U29" s="50">
        <f t="shared" si="3"/>
        <v>0</v>
      </c>
      <c r="V29" s="19">
        <f t="shared" si="4"/>
        <v>0</v>
      </c>
      <c r="W29" s="32">
        <f t="shared" si="5"/>
        <v>21.599999999999998</v>
      </c>
      <c r="X29" s="11" t="s">
        <v>49</v>
      </c>
      <c r="Y29" s="11" t="s">
        <v>50</v>
      </c>
      <c r="Z29" s="11" t="s">
        <v>51</v>
      </c>
      <c r="AA29" s="11" t="s">
        <v>52</v>
      </c>
      <c r="AB29" s="11" t="s">
        <v>53</v>
      </c>
      <c r="AC29" s="11" t="s">
        <v>54</v>
      </c>
      <c r="AD29" s="11" t="s">
        <v>55</v>
      </c>
    </row>
    <row r="30" spans="1:30" ht="11.25" customHeight="1">
      <c r="A30" s="65">
        <f t="shared" si="0"/>
        <v>4</v>
      </c>
      <c r="B30" s="66">
        <f t="shared" si="6"/>
        <v>46127</v>
      </c>
      <c r="C30" s="50"/>
      <c r="D30" s="50"/>
      <c r="E30" s="50"/>
      <c r="F30" s="50"/>
      <c r="G30" s="50"/>
      <c r="H30" s="50"/>
      <c r="I30" s="50"/>
      <c r="J30" s="50">
        <f t="shared" si="1"/>
        <v>0</v>
      </c>
      <c r="K30" s="50">
        <f t="shared" si="1"/>
        <v>0</v>
      </c>
      <c r="L30" s="67">
        <f t="shared" si="1"/>
        <v>21.36</v>
      </c>
      <c r="M30" s="1"/>
      <c r="N30" s="50">
        <f t="shared" si="2"/>
        <v>0</v>
      </c>
      <c r="O30" s="50">
        <f t="shared" si="2"/>
        <v>0</v>
      </c>
      <c r="P30" s="50">
        <f t="shared" si="2"/>
        <v>0</v>
      </c>
      <c r="Q30" s="50">
        <f t="shared" si="2"/>
        <v>0</v>
      </c>
      <c r="R30" s="50">
        <f t="shared" si="2"/>
        <v>0</v>
      </c>
      <c r="S30" s="50">
        <f t="shared" si="2"/>
        <v>0</v>
      </c>
      <c r="T30" s="50">
        <f t="shared" si="2"/>
        <v>0</v>
      </c>
      <c r="U30" s="50">
        <f t="shared" si="3"/>
        <v>0</v>
      </c>
      <c r="V30" s="19">
        <f t="shared" si="4"/>
        <v>0</v>
      </c>
      <c r="W30" s="32">
        <f t="shared" si="5"/>
        <v>21.599999999999998</v>
      </c>
      <c r="X30" s="53"/>
      <c r="Y30" s="53"/>
      <c r="Z30" s="53">
        <v>1</v>
      </c>
      <c r="AA30" s="53">
        <v>2</v>
      </c>
      <c r="AB30" s="53">
        <v>3</v>
      </c>
      <c r="AC30" s="48">
        <v>4</v>
      </c>
      <c r="AD30" s="48">
        <v>5</v>
      </c>
    </row>
    <row r="31" spans="1:30" ht="11.25" customHeight="1">
      <c r="A31" s="65">
        <f t="shared" si="0"/>
        <v>5</v>
      </c>
      <c r="B31" s="66">
        <f t="shared" si="6"/>
        <v>46128</v>
      </c>
      <c r="C31" s="50"/>
      <c r="D31" s="50"/>
      <c r="E31" s="50"/>
      <c r="F31" s="50"/>
      <c r="G31" s="50"/>
      <c r="H31" s="50"/>
      <c r="I31" s="50"/>
      <c r="J31" s="50">
        <f t="shared" si="1"/>
        <v>0</v>
      </c>
      <c r="K31" s="50">
        <f t="shared" si="1"/>
        <v>0</v>
      </c>
      <c r="L31" s="67">
        <f t="shared" si="1"/>
        <v>21.36</v>
      </c>
      <c r="M31" s="1"/>
      <c r="N31" s="50">
        <f t="shared" si="2"/>
        <v>0</v>
      </c>
      <c r="O31" s="50">
        <f t="shared" si="2"/>
        <v>0</v>
      </c>
      <c r="P31" s="50">
        <f t="shared" si="2"/>
        <v>0</v>
      </c>
      <c r="Q31" s="50">
        <f t="shared" si="2"/>
        <v>0</v>
      </c>
      <c r="R31" s="50">
        <f t="shared" si="2"/>
        <v>0</v>
      </c>
      <c r="S31" s="50">
        <f t="shared" si="2"/>
        <v>0</v>
      </c>
      <c r="T31" s="50">
        <f t="shared" si="2"/>
        <v>0</v>
      </c>
      <c r="U31" s="50">
        <f t="shared" si="3"/>
        <v>0</v>
      </c>
      <c r="V31" s="19">
        <f t="shared" si="4"/>
        <v>0</v>
      </c>
      <c r="W31" s="32">
        <f t="shared" si="5"/>
        <v>21.599999999999998</v>
      </c>
      <c r="X31" s="1">
        <v>6</v>
      </c>
      <c r="Y31" s="1">
        <v>7</v>
      </c>
      <c r="Z31" s="1">
        <v>8</v>
      </c>
      <c r="AA31" s="1">
        <v>9</v>
      </c>
      <c r="AB31" s="1">
        <v>10</v>
      </c>
      <c r="AC31" s="48">
        <v>11</v>
      </c>
      <c r="AD31" s="48">
        <v>12</v>
      </c>
    </row>
    <row r="32" spans="1:30" ht="11.25" customHeight="1">
      <c r="A32" s="65">
        <f t="shared" si="0"/>
        <v>6</v>
      </c>
      <c r="B32" s="66">
        <f t="shared" si="6"/>
        <v>46129</v>
      </c>
      <c r="C32" s="50"/>
      <c r="D32" s="50"/>
      <c r="E32" s="50"/>
      <c r="F32" s="50"/>
      <c r="G32" s="50"/>
      <c r="H32" s="50"/>
      <c r="I32" s="50"/>
      <c r="J32" s="50">
        <f t="shared" si="1"/>
        <v>0</v>
      </c>
      <c r="K32" s="50">
        <f t="shared" si="1"/>
        <v>0</v>
      </c>
      <c r="L32" s="67">
        <f t="shared" si="1"/>
        <v>21.36</v>
      </c>
      <c r="M32" s="1"/>
      <c r="N32" s="50">
        <f t="shared" si="2"/>
        <v>0</v>
      </c>
      <c r="O32" s="50">
        <f t="shared" si="2"/>
        <v>0</v>
      </c>
      <c r="P32" s="50">
        <f t="shared" si="2"/>
        <v>0</v>
      </c>
      <c r="Q32" s="50">
        <f t="shared" si="2"/>
        <v>0</v>
      </c>
      <c r="R32" s="50">
        <f t="shared" si="2"/>
        <v>0</v>
      </c>
      <c r="S32" s="50">
        <f t="shared" si="2"/>
        <v>0</v>
      </c>
      <c r="T32" s="50">
        <f t="shared" si="2"/>
        <v>0</v>
      </c>
      <c r="U32" s="50">
        <f t="shared" si="3"/>
        <v>0</v>
      </c>
      <c r="V32" s="19">
        <f t="shared" si="4"/>
        <v>0</v>
      </c>
      <c r="W32" s="32">
        <f t="shared" si="5"/>
        <v>21.599999999999998</v>
      </c>
      <c r="X32" s="1">
        <v>13</v>
      </c>
      <c r="Y32" s="1">
        <v>14</v>
      </c>
      <c r="Z32" s="1">
        <v>15</v>
      </c>
      <c r="AA32" s="1">
        <v>16</v>
      </c>
      <c r="AB32" s="1">
        <v>17</v>
      </c>
      <c r="AC32" s="48">
        <v>18</v>
      </c>
      <c r="AD32" s="48">
        <v>19</v>
      </c>
    </row>
    <row r="33" spans="1:30" ht="11.25" customHeight="1">
      <c r="A33" s="65">
        <f t="shared" si="0"/>
        <v>7</v>
      </c>
      <c r="B33" s="66">
        <f t="shared" si="6"/>
        <v>46130</v>
      </c>
      <c r="C33" s="50"/>
      <c r="D33" s="50"/>
      <c r="E33" s="50"/>
      <c r="F33" s="50"/>
      <c r="G33" s="50"/>
      <c r="H33" s="50"/>
      <c r="I33" s="50"/>
      <c r="J33" s="50">
        <f t="shared" si="1"/>
        <v>0</v>
      </c>
      <c r="K33" s="50">
        <f t="shared" si="1"/>
        <v>0</v>
      </c>
      <c r="L33" s="67">
        <f t="shared" si="1"/>
        <v>21.36</v>
      </c>
      <c r="M33" s="1"/>
      <c r="N33" s="50">
        <f t="shared" si="2"/>
        <v>0</v>
      </c>
      <c r="O33" s="50">
        <f t="shared" si="2"/>
        <v>0</v>
      </c>
      <c r="P33" s="50">
        <f t="shared" si="2"/>
        <v>0</v>
      </c>
      <c r="Q33" s="50">
        <f t="shared" si="2"/>
        <v>0</v>
      </c>
      <c r="R33" s="50">
        <f t="shared" si="2"/>
        <v>0</v>
      </c>
      <c r="S33" s="50">
        <f t="shared" si="2"/>
        <v>0</v>
      </c>
      <c r="T33" s="50">
        <f>(I33-TRUNC(I33,0))/0.6+TRUNC(I33)</f>
        <v>0</v>
      </c>
      <c r="U33" s="50">
        <f t="shared" si="3"/>
        <v>0</v>
      </c>
      <c r="V33" s="19">
        <f t="shared" si="4"/>
        <v>0</v>
      </c>
      <c r="W33" s="32">
        <f t="shared" si="5"/>
        <v>21.599999999999998</v>
      </c>
      <c r="X33" s="1">
        <v>20</v>
      </c>
      <c r="Y33" s="1">
        <v>21</v>
      </c>
      <c r="Z33" s="1">
        <v>22</v>
      </c>
      <c r="AA33" s="1">
        <v>23</v>
      </c>
      <c r="AB33" s="1">
        <v>24</v>
      </c>
      <c r="AC33" s="48">
        <v>25</v>
      </c>
      <c r="AD33" s="48">
        <v>26</v>
      </c>
    </row>
    <row r="34" spans="1:30" ht="11.25" customHeight="1">
      <c r="A34" s="65">
        <f t="shared" si="0"/>
        <v>1</v>
      </c>
      <c r="B34" s="66">
        <f t="shared" si="6"/>
        <v>46131</v>
      </c>
      <c r="C34" s="50"/>
      <c r="D34" s="50"/>
      <c r="E34" s="50"/>
      <c r="F34" s="50"/>
      <c r="G34" s="50"/>
      <c r="H34" s="50"/>
      <c r="I34" s="50"/>
      <c r="J34" s="50">
        <f t="shared" si="1"/>
        <v>0</v>
      </c>
      <c r="K34" s="50">
        <f t="shared" si="1"/>
        <v>0</v>
      </c>
      <c r="L34" s="67">
        <f t="shared" si="1"/>
        <v>21.36</v>
      </c>
      <c r="M34" s="1"/>
      <c r="N34" s="50">
        <f t="shared" si="2"/>
        <v>0</v>
      </c>
      <c r="O34" s="50">
        <f t="shared" si="2"/>
        <v>0</v>
      </c>
      <c r="P34" s="50">
        <f t="shared" si="2"/>
        <v>0</v>
      </c>
      <c r="Q34" s="50">
        <f t="shared" si="2"/>
        <v>0</v>
      </c>
      <c r="R34" s="50">
        <f t="shared" si="2"/>
        <v>0</v>
      </c>
      <c r="S34" s="50">
        <f t="shared" si="2"/>
        <v>0</v>
      </c>
      <c r="T34" s="50">
        <f t="shared" si="2"/>
        <v>0</v>
      </c>
      <c r="U34" s="50">
        <f t="shared" si="3"/>
        <v>0</v>
      </c>
      <c r="V34" s="19">
        <f t="shared" si="4"/>
        <v>0</v>
      </c>
      <c r="W34" s="32">
        <f t="shared" si="5"/>
        <v>21.599999999999998</v>
      </c>
      <c r="X34" s="1">
        <v>27</v>
      </c>
      <c r="Y34" s="1">
        <v>28</v>
      </c>
      <c r="Z34" s="1">
        <v>29</v>
      </c>
      <c r="AA34" s="1">
        <v>30</v>
      </c>
      <c r="AB34" s="1"/>
      <c r="AC34" s="48"/>
      <c r="AD34" s="48"/>
    </row>
    <row r="35" spans="1:30" ht="11.25" customHeight="1">
      <c r="A35" s="65">
        <f t="shared" si="0"/>
        <v>2</v>
      </c>
      <c r="B35" s="66">
        <f t="shared" si="6"/>
        <v>46132</v>
      </c>
      <c r="C35" s="50"/>
      <c r="D35" s="50"/>
      <c r="E35" s="50"/>
      <c r="F35" s="50"/>
      <c r="G35" s="50"/>
      <c r="H35" s="50"/>
      <c r="I35" s="50"/>
      <c r="J35" s="50">
        <f t="shared" si="1"/>
        <v>0</v>
      </c>
      <c r="K35" s="50">
        <f t="shared" si="1"/>
        <v>0</v>
      </c>
      <c r="L35" s="67">
        <f t="shared" si="1"/>
        <v>21.36</v>
      </c>
      <c r="M35" s="1"/>
      <c r="N35" s="50">
        <f t="shared" si="2"/>
        <v>0</v>
      </c>
      <c r="O35" s="50">
        <f t="shared" si="2"/>
        <v>0</v>
      </c>
      <c r="P35" s="50">
        <f t="shared" si="2"/>
        <v>0</v>
      </c>
      <c r="Q35" s="50">
        <f t="shared" si="2"/>
        <v>0</v>
      </c>
      <c r="R35" s="50">
        <f t="shared" si="2"/>
        <v>0</v>
      </c>
      <c r="S35" s="50">
        <f t="shared" si="2"/>
        <v>0</v>
      </c>
      <c r="T35" s="50">
        <f t="shared" si="2"/>
        <v>0</v>
      </c>
      <c r="U35" s="50">
        <f t="shared" si="3"/>
        <v>0</v>
      </c>
      <c r="V35" s="19">
        <f t="shared" si="4"/>
        <v>0</v>
      </c>
      <c r="W35" s="32">
        <f t="shared" si="5"/>
        <v>21.599999999999998</v>
      </c>
      <c r="X35" s="1"/>
      <c r="Y35" s="1"/>
      <c r="Z35" s="1"/>
      <c r="AA35" s="1"/>
      <c r="AB35" s="1"/>
      <c r="AC35" s="48"/>
      <c r="AD35" s="48"/>
    </row>
    <row r="36" spans="1:30" ht="11.25" customHeight="1">
      <c r="A36" s="65">
        <f t="shared" si="0"/>
        <v>3</v>
      </c>
      <c r="B36" s="66">
        <f t="shared" si="6"/>
        <v>46133</v>
      </c>
      <c r="C36" s="50"/>
      <c r="D36" s="50"/>
      <c r="E36" s="50"/>
      <c r="F36" s="50"/>
      <c r="G36" s="50"/>
      <c r="H36" s="50"/>
      <c r="I36" s="50"/>
      <c r="J36" s="50">
        <f t="shared" si="1"/>
        <v>0</v>
      </c>
      <c r="K36" s="50">
        <f t="shared" si="1"/>
        <v>0</v>
      </c>
      <c r="L36" s="67">
        <f t="shared" si="1"/>
        <v>21.36</v>
      </c>
      <c r="M36" s="1"/>
      <c r="N36" s="50">
        <f t="shared" si="2"/>
        <v>0</v>
      </c>
      <c r="O36" s="50">
        <f t="shared" si="2"/>
        <v>0</v>
      </c>
      <c r="P36" s="50">
        <f t="shared" si="2"/>
        <v>0</v>
      </c>
      <c r="Q36" s="50">
        <f t="shared" si="2"/>
        <v>0</v>
      </c>
      <c r="R36" s="50">
        <f t="shared" si="2"/>
        <v>0</v>
      </c>
      <c r="S36" s="50">
        <f t="shared" si="2"/>
        <v>0</v>
      </c>
      <c r="T36" s="50">
        <f t="shared" si="2"/>
        <v>0</v>
      </c>
      <c r="U36" s="50">
        <f t="shared" si="3"/>
        <v>0</v>
      </c>
      <c r="V36" s="19">
        <f t="shared" si="4"/>
        <v>0</v>
      </c>
      <c r="W36" s="32">
        <f t="shared" si="5"/>
        <v>21.599999999999998</v>
      </c>
    </row>
    <row r="37" spans="1:30" ht="11.25" customHeight="1">
      <c r="A37" s="65">
        <f t="shared" si="0"/>
        <v>4</v>
      </c>
      <c r="B37" s="66">
        <f t="shared" si="6"/>
        <v>46134</v>
      </c>
      <c r="C37" s="50"/>
      <c r="D37" s="50"/>
      <c r="E37" s="50"/>
      <c r="F37" s="50"/>
      <c r="G37" s="50"/>
      <c r="H37" s="50"/>
      <c r="I37" s="50"/>
      <c r="J37" s="50">
        <f t="shared" si="1"/>
        <v>0</v>
      </c>
      <c r="K37" s="50">
        <f t="shared" si="1"/>
        <v>0</v>
      </c>
      <c r="L37" s="67">
        <f t="shared" si="1"/>
        <v>21.36</v>
      </c>
      <c r="M37" s="1"/>
      <c r="N37" s="50">
        <f t="shared" si="2"/>
        <v>0</v>
      </c>
      <c r="O37" s="50">
        <f t="shared" si="2"/>
        <v>0</v>
      </c>
      <c r="P37" s="50">
        <f t="shared" si="2"/>
        <v>0</v>
      </c>
      <c r="Q37" s="50">
        <f t="shared" si="2"/>
        <v>0</v>
      </c>
      <c r="R37" s="50">
        <f t="shared" si="2"/>
        <v>0</v>
      </c>
      <c r="S37" s="50">
        <f t="shared" si="2"/>
        <v>0</v>
      </c>
      <c r="T37" s="50">
        <f t="shared" si="2"/>
        <v>0</v>
      </c>
      <c r="U37" s="50">
        <f t="shared" si="3"/>
        <v>0</v>
      </c>
      <c r="V37" s="19">
        <f t="shared" si="4"/>
        <v>0</v>
      </c>
      <c r="W37" s="32">
        <f t="shared" si="5"/>
        <v>21.599999999999998</v>
      </c>
    </row>
    <row r="38" spans="1:30" ht="11.25" customHeight="1">
      <c r="A38" s="65">
        <f t="shared" si="0"/>
        <v>5</v>
      </c>
      <c r="B38" s="66">
        <f t="shared" si="6"/>
        <v>46135</v>
      </c>
      <c r="C38" s="50"/>
      <c r="D38" s="50"/>
      <c r="E38" s="50"/>
      <c r="F38" s="50"/>
      <c r="G38" s="50"/>
      <c r="H38" s="50"/>
      <c r="I38" s="50"/>
      <c r="J38" s="50">
        <f t="shared" si="1"/>
        <v>0</v>
      </c>
      <c r="K38" s="50">
        <f t="shared" si="1"/>
        <v>0</v>
      </c>
      <c r="L38" s="67">
        <f t="shared" si="1"/>
        <v>21.36</v>
      </c>
      <c r="M38" s="1"/>
      <c r="N38" s="50">
        <f t="shared" si="2"/>
        <v>0</v>
      </c>
      <c r="O38" s="50">
        <f t="shared" si="2"/>
        <v>0</v>
      </c>
      <c r="P38" s="50">
        <f t="shared" si="2"/>
        <v>0</v>
      </c>
      <c r="Q38" s="50">
        <f t="shared" si="2"/>
        <v>0</v>
      </c>
      <c r="R38" s="50">
        <f t="shared" si="2"/>
        <v>0</v>
      </c>
      <c r="S38" s="50">
        <f t="shared" si="2"/>
        <v>0</v>
      </c>
      <c r="T38" s="50">
        <f t="shared" si="2"/>
        <v>0</v>
      </c>
      <c r="U38" s="50">
        <f t="shared" si="3"/>
        <v>0</v>
      </c>
      <c r="V38" s="19">
        <f t="shared" si="4"/>
        <v>0</v>
      </c>
      <c r="W38" s="32">
        <f t="shared" si="5"/>
        <v>21.599999999999998</v>
      </c>
    </row>
    <row r="39" spans="1:30" ht="11.25" customHeight="1">
      <c r="A39" s="65">
        <f t="shared" si="0"/>
        <v>6</v>
      </c>
      <c r="B39" s="66">
        <f t="shared" si="6"/>
        <v>46136</v>
      </c>
      <c r="C39" s="50"/>
      <c r="D39" s="50"/>
      <c r="E39" s="50"/>
      <c r="F39" s="50"/>
      <c r="G39" s="50"/>
      <c r="H39" s="50"/>
      <c r="I39" s="50"/>
      <c r="J39" s="50">
        <f t="shared" si="1"/>
        <v>0</v>
      </c>
      <c r="K39" s="50">
        <f t="shared" si="1"/>
        <v>0</v>
      </c>
      <c r="L39" s="67">
        <f t="shared" si="1"/>
        <v>21.36</v>
      </c>
      <c r="M39" s="1"/>
      <c r="N39" s="50">
        <f t="shared" si="2"/>
        <v>0</v>
      </c>
      <c r="O39" s="50">
        <f t="shared" si="2"/>
        <v>0</v>
      </c>
      <c r="P39" s="50">
        <f t="shared" si="2"/>
        <v>0</v>
      </c>
      <c r="Q39" s="50">
        <f t="shared" si="2"/>
        <v>0</v>
      </c>
      <c r="R39" s="50">
        <f t="shared" si="2"/>
        <v>0</v>
      </c>
      <c r="S39" s="50">
        <f t="shared" si="2"/>
        <v>0</v>
      </c>
      <c r="T39" s="50">
        <f t="shared" si="2"/>
        <v>0</v>
      </c>
      <c r="U39" s="50">
        <f t="shared" si="3"/>
        <v>0</v>
      </c>
      <c r="V39" s="19">
        <f t="shared" si="4"/>
        <v>0</v>
      </c>
      <c r="W39" s="32">
        <f t="shared" si="5"/>
        <v>21.599999999999998</v>
      </c>
    </row>
    <row r="40" spans="1:30" ht="11.25" customHeight="1">
      <c r="A40" s="65">
        <f t="shared" si="0"/>
        <v>7</v>
      </c>
      <c r="B40" s="66">
        <f t="shared" si="6"/>
        <v>46137</v>
      </c>
      <c r="C40" s="50"/>
      <c r="D40" s="50"/>
      <c r="E40" s="50"/>
      <c r="F40" s="50"/>
      <c r="G40" s="50"/>
      <c r="H40" s="50"/>
      <c r="I40" s="50"/>
      <c r="J40" s="50">
        <f t="shared" si="1"/>
        <v>0</v>
      </c>
      <c r="K40" s="50">
        <f t="shared" si="1"/>
        <v>0</v>
      </c>
      <c r="L40" s="67">
        <f t="shared" si="1"/>
        <v>21.36</v>
      </c>
      <c r="M40" s="1"/>
      <c r="N40" s="50">
        <f t="shared" si="2"/>
        <v>0</v>
      </c>
      <c r="O40" s="50">
        <f t="shared" si="2"/>
        <v>0</v>
      </c>
      <c r="P40" s="50">
        <f t="shared" si="2"/>
        <v>0</v>
      </c>
      <c r="Q40" s="50">
        <f t="shared" si="2"/>
        <v>0</v>
      </c>
      <c r="R40" s="50">
        <f t="shared" si="2"/>
        <v>0</v>
      </c>
      <c r="S40" s="50">
        <f t="shared" si="2"/>
        <v>0</v>
      </c>
      <c r="T40" s="50">
        <f t="shared" si="2"/>
        <v>0</v>
      </c>
      <c r="U40" s="50">
        <f t="shared" si="3"/>
        <v>0</v>
      </c>
      <c r="V40" s="19">
        <f t="shared" si="4"/>
        <v>0</v>
      </c>
      <c r="W40" s="32">
        <f t="shared" si="5"/>
        <v>21.599999999999998</v>
      </c>
    </row>
    <row r="41" spans="1:30" ht="11.25" customHeight="1">
      <c r="A41" s="65">
        <f t="shared" si="0"/>
        <v>1</v>
      </c>
      <c r="B41" s="66">
        <f t="shared" si="6"/>
        <v>46138</v>
      </c>
      <c r="C41" s="50"/>
      <c r="D41" s="50"/>
      <c r="E41" s="50"/>
      <c r="F41" s="50"/>
      <c r="G41" s="50"/>
      <c r="H41" s="50"/>
      <c r="I41" s="50"/>
      <c r="J41" s="50">
        <f t="shared" si="1"/>
        <v>0</v>
      </c>
      <c r="K41" s="50">
        <f t="shared" si="1"/>
        <v>0</v>
      </c>
      <c r="L41" s="67">
        <f t="shared" si="1"/>
        <v>21.36</v>
      </c>
      <c r="M41" s="1"/>
      <c r="N41" s="50">
        <f t="shared" si="2"/>
        <v>0</v>
      </c>
      <c r="O41" s="50">
        <f t="shared" si="2"/>
        <v>0</v>
      </c>
      <c r="P41" s="50">
        <f t="shared" si="2"/>
        <v>0</v>
      </c>
      <c r="Q41" s="50">
        <f t="shared" si="2"/>
        <v>0</v>
      </c>
      <c r="R41" s="50">
        <f t="shared" si="2"/>
        <v>0</v>
      </c>
      <c r="S41" s="50">
        <f t="shared" si="2"/>
        <v>0</v>
      </c>
      <c r="T41" s="50">
        <f t="shared" si="2"/>
        <v>0</v>
      </c>
      <c r="U41" s="50">
        <f t="shared" si="3"/>
        <v>0</v>
      </c>
      <c r="V41" s="19">
        <f t="shared" si="4"/>
        <v>0</v>
      </c>
      <c r="W41" s="32">
        <f t="shared" si="5"/>
        <v>21.599999999999998</v>
      </c>
    </row>
    <row r="42" spans="1:30" ht="11.25" customHeight="1">
      <c r="A42" s="65">
        <f t="shared" si="0"/>
        <v>2</v>
      </c>
      <c r="B42" s="66">
        <f t="shared" si="6"/>
        <v>46139</v>
      </c>
      <c r="C42" s="50"/>
      <c r="D42" s="50"/>
      <c r="E42" s="50"/>
      <c r="F42" s="50"/>
      <c r="G42" s="50"/>
      <c r="H42" s="50"/>
      <c r="I42" s="50"/>
      <c r="J42" s="50">
        <f t="shared" si="1"/>
        <v>0</v>
      </c>
      <c r="K42" s="50">
        <f t="shared" si="1"/>
        <v>0</v>
      </c>
      <c r="L42" s="67">
        <f t="shared" si="1"/>
        <v>21.36</v>
      </c>
      <c r="M42" s="1"/>
      <c r="N42" s="50">
        <f t="shared" si="2"/>
        <v>0</v>
      </c>
      <c r="O42" s="50">
        <f t="shared" si="2"/>
        <v>0</v>
      </c>
      <c r="P42" s="50">
        <f t="shared" si="2"/>
        <v>0</v>
      </c>
      <c r="Q42" s="50">
        <f t="shared" si="2"/>
        <v>0</v>
      </c>
      <c r="R42" s="50">
        <f t="shared" si="2"/>
        <v>0</v>
      </c>
      <c r="S42" s="50">
        <f t="shared" si="2"/>
        <v>0</v>
      </c>
      <c r="T42" s="50">
        <f t="shared" si="2"/>
        <v>0</v>
      </c>
      <c r="U42" s="50">
        <f t="shared" si="3"/>
        <v>0</v>
      </c>
      <c r="V42" s="19">
        <f t="shared" si="4"/>
        <v>0</v>
      </c>
      <c r="W42" s="32">
        <f t="shared" si="5"/>
        <v>21.599999999999998</v>
      </c>
    </row>
    <row r="43" spans="1:30" ht="11.25" customHeight="1">
      <c r="A43" s="65">
        <f t="shared" si="0"/>
        <v>3</v>
      </c>
      <c r="B43" s="66">
        <f t="shared" si="6"/>
        <v>46140</v>
      </c>
      <c r="C43" s="50"/>
      <c r="D43" s="50"/>
      <c r="E43" s="50"/>
      <c r="F43" s="50"/>
      <c r="G43" s="50"/>
      <c r="H43" s="50"/>
      <c r="I43" s="50"/>
      <c r="J43" s="50">
        <f t="shared" si="1"/>
        <v>0</v>
      </c>
      <c r="K43" s="50">
        <f t="shared" si="1"/>
        <v>0</v>
      </c>
      <c r="L43" s="67">
        <f t="shared" si="1"/>
        <v>21.36</v>
      </c>
      <c r="M43" s="1"/>
      <c r="N43" s="50">
        <f t="shared" si="2"/>
        <v>0</v>
      </c>
      <c r="O43" s="50">
        <f t="shared" si="2"/>
        <v>0</v>
      </c>
      <c r="P43" s="50">
        <f t="shared" si="2"/>
        <v>0</v>
      </c>
      <c r="Q43" s="50">
        <f t="shared" si="2"/>
        <v>0</v>
      </c>
      <c r="R43" s="50">
        <f t="shared" si="2"/>
        <v>0</v>
      </c>
      <c r="S43" s="50">
        <f t="shared" si="2"/>
        <v>0</v>
      </c>
      <c r="T43" s="50">
        <f t="shared" si="2"/>
        <v>0</v>
      </c>
      <c r="U43" s="50">
        <f t="shared" si="3"/>
        <v>0</v>
      </c>
      <c r="V43" s="19">
        <f t="shared" si="4"/>
        <v>0</v>
      </c>
      <c r="W43" s="32">
        <f t="shared" si="5"/>
        <v>21.599999999999998</v>
      </c>
    </row>
    <row r="44" spans="1:30" ht="11.25" customHeight="1">
      <c r="A44" s="65">
        <f t="shared" si="0"/>
        <v>4</v>
      </c>
      <c r="B44" s="66">
        <f t="shared" si="6"/>
        <v>46141</v>
      </c>
      <c r="C44" s="50"/>
      <c r="D44" s="50"/>
      <c r="E44" s="50"/>
      <c r="F44" s="50"/>
      <c r="G44" s="50"/>
      <c r="H44" s="50"/>
      <c r="I44" s="50"/>
      <c r="J44" s="50">
        <f t="shared" si="1"/>
        <v>0</v>
      </c>
      <c r="K44" s="50">
        <f t="shared" si="1"/>
        <v>0</v>
      </c>
      <c r="L44" s="67">
        <f t="shared" si="1"/>
        <v>21.36</v>
      </c>
      <c r="M44" s="1"/>
      <c r="N44" s="50">
        <f t="shared" si="2"/>
        <v>0</v>
      </c>
      <c r="O44" s="50">
        <f t="shared" si="2"/>
        <v>0</v>
      </c>
      <c r="P44" s="50">
        <f t="shared" si="2"/>
        <v>0</v>
      </c>
      <c r="Q44" s="50">
        <f t="shared" si="2"/>
        <v>0</v>
      </c>
      <c r="R44" s="50">
        <f t="shared" si="2"/>
        <v>0</v>
      </c>
      <c r="S44" s="50">
        <f t="shared" si="2"/>
        <v>0</v>
      </c>
      <c r="T44" s="50">
        <f t="shared" si="2"/>
        <v>0</v>
      </c>
      <c r="U44" s="50">
        <f t="shared" si="3"/>
        <v>0</v>
      </c>
      <c r="V44" s="19">
        <f t="shared" si="4"/>
        <v>0</v>
      </c>
      <c r="W44" s="32">
        <f t="shared" si="5"/>
        <v>21.599999999999998</v>
      </c>
    </row>
    <row r="45" spans="1:30" ht="11.25" customHeight="1">
      <c r="A45" s="65">
        <f t="shared" si="0"/>
        <v>5</v>
      </c>
      <c r="B45" s="66">
        <f t="shared" si="6"/>
        <v>46142</v>
      </c>
      <c r="C45" s="50"/>
      <c r="D45" s="50"/>
      <c r="E45" s="50"/>
      <c r="F45" s="50"/>
      <c r="G45" s="50"/>
      <c r="H45" s="50"/>
      <c r="I45" s="50"/>
      <c r="J45" s="50">
        <f t="shared" si="1"/>
        <v>0</v>
      </c>
      <c r="K45" s="50">
        <f t="shared" si="1"/>
        <v>0</v>
      </c>
      <c r="L45" s="67">
        <f t="shared" si="1"/>
        <v>21.36</v>
      </c>
      <c r="M45" s="1"/>
      <c r="N45" s="50">
        <f t="shared" si="2"/>
        <v>0</v>
      </c>
      <c r="O45" s="50">
        <f t="shared" si="2"/>
        <v>0</v>
      </c>
      <c r="P45" s="50">
        <f t="shared" si="2"/>
        <v>0</v>
      </c>
      <c r="Q45" s="50">
        <f t="shared" si="2"/>
        <v>0</v>
      </c>
      <c r="R45" s="50">
        <f t="shared" si="2"/>
        <v>0</v>
      </c>
      <c r="S45" s="50">
        <f t="shared" si="2"/>
        <v>0</v>
      </c>
      <c r="T45" s="50">
        <f t="shared" si="2"/>
        <v>0</v>
      </c>
      <c r="U45" s="50">
        <f t="shared" si="3"/>
        <v>0</v>
      </c>
      <c r="V45" s="19">
        <f t="shared" si="4"/>
        <v>0</v>
      </c>
      <c r="W45" s="32">
        <f t="shared" si="5"/>
        <v>21.599999999999998</v>
      </c>
    </row>
    <row r="46" spans="1:30" ht="11.25" customHeight="1" thickBot="1"/>
    <row r="47" spans="1:30" ht="11.25" customHeight="1" thickBot="1">
      <c r="A47" s="5" t="s">
        <v>58</v>
      </c>
      <c r="C47" s="38">
        <f>L45</f>
        <v>21.36</v>
      </c>
      <c r="E47" t="s">
        <v>59</v>
      </c>
      <c r="I47" s="20">
        <f>(U9/12)/((F9*4.35)+C47)</f>
        <v>0</v>
      </c>
      <c r="J47" s="39" t="s">
        <v>60</v>
      </c>
      <c r="K47" s="40" t="e">
        <f>I47/U10</f>
        <v>#DIV/0!</v>
      </c>
      <c r="L47" t="s">
        <v>61</v>
      </c>
      <c r="U47" s="42" t="e">
        <f>C47*U10</f>
        <v>#DIV/0!</v>
      </c>
      <c r="X47" t="s">
        <v>62</v>
      </c>
    </row>
    <row r="48" spans="1:30" ht="11.25" customHeight="1">
      <c r="C48" s="20"/>
      <c r="D48" s="39"/>
      <c r="E48" s="40"/>
      <c r="J48" s="41"/>
    </row>
    <row r="49" spans="1:30" ht="11.25" customHeight="1">
      <c r="A49" s="14" t="s">
        <v>1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</row>
    <row r="50" spans="1:30" ht="11.25" customHeight="1">
      <c r="A50" s="14" t="s">
        <v>89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</sheetData>
  <mergeCells count="3">
    <mergeCell ref="C14:D14"/>
    <mergeCell ref="E14:F14"/>
    <mergeCell ref="G14:H14"/>
  </mergeCells>
  <conditionalFormatting sqref="M36">
    <cfRule type="expression" dxfId="51" priority="97" stopIfTrue="1">
      <formula>IF(($A25=7),TRUE,FALSE)</formula>
    </cfRule>
    <cfRule type="expression" dxfId="50" priority="98" stopIfTrue="1">
      <formula>IF(($A25=1),TRUE,FALSE)</formula>
    </cfRule>
  </conditionalFormatting>
  <conditionalFormatting sqref="M16:U16 A16:K45 N17:U18 M19:U19 N20:U21 M21 M22:U22 N23:U23 M24:U24 N25:U25 M26:U29 N30:U30 M31:U31 N32:U33 M34:U45">
    <cfRule type="expression" dxfId="49" priority="3" stopIfTrue="1">
      <formula>IF(($A16=7),TRUE,FALSE)</formula>
    </cfRule>
    <cfRule type="expression" dxfId="48" priority="4" stopIfTrue="1">
      <formula>IF(($A16=1),TRUE,FALSE)</formula>
    </cfRule>
  </conditionalFormatting>
  <conditionalFormatting sqref="M33">
    <cfRule type="expression" dxfId="47" priority="1" stopIfTrue="1">
      <formula>IF(($A33=7),TRUE,FALSE)</formula>
    </cfRule>
    <cfRule type="expression" dxfId="46" priority="2" stopIfTrue="1">
      <formula>IF(($A33=1),TRUE,FALSE)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4"/>
  </sheetPr>
  <dimension ref="A1:AQ51"/>
  <sheetViews>
    <sheetView topLeftCell="A2" zoomScaleNormal="100" workbookViewId="0">
      <selection activeCell="AD35" sqref="AD35"/>
    </sheetView>
  </sheetViews>
  <sheetFormatPr defaultRowHeight="12.6"/>
  <cols>
    <col min="1" max="1" width="10.7109375" customWidth="1"/>
    <col min="2" max="2" width="9.7109375" customWidth="1"/>
    <col min="3" max="8" width="7" customWidth="1"/>
    <col min="9" max="9" width="12" customWidth="1"/>
    <col min="10" max="10" width="12.28515625" customWidth="1"/>
    <col min="11" max="12" width="12.140625" customWidth="1"/>
    <col min="13" max="13" width="27.140625" customWidth="1"/>
    <col min="14" max="20" width="7" hidden="1" customWidth="1"/>
    <col min="21" max="21" width="8.5703125" customWidth="1"/>
    <col min="22" max="22" width="7" hidden="1" customWidth="1"/>
    <col min="23" max="23" width="7.85546875" hidden="1" customWidth="1"/>
    <col min="24" max="30" width="4.140625" customWidth="1"/>
  </cols>
  <sheetData>
    <row r="1" spans="1:30" ht="18.75" customHeight="1">
      <c r="A1" s="13" t="s">
        <v>0</v>
      </c>
    </row>
    <row r="2" spans="1:30" ht="11.25" customHeight="1"/>
    <row r="3" spans="1:30" ht="11.25" customHeight="1">
      <c r="A3" s="14" t="s">
        <v>1</v>
      </c>
      <c r="B3" s="14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 t="s">
        <v>64</v>
      </c>
      <c r="V3" s="14"/>
      <c r="W3" s="14"/>
      <c r="X3" s="14"/>
      <c r="Y3" s="14"/>
      <c r="Z3" s="14"/>
      <c r="AA3" s="14"/>
      <c r="AB3" s="14"/>
      <c r="AC3" s="14"/>
      <c r="AD3" s="14"/>
    </row>
    <row r="4" spans="1:30" ht="11.25" customHeight="1">
      <c r="A4" s="14"/>
      <c r="B4" s="14" t="s">
        <v>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 t="s">
        <v>65</v>
      </c>
      <c r="V4" s="14"/>
      <c r="W4" s="14"/>
      <c r="X4" s="14"/>
      <c r="Y4" s="14"/>
      <c r="Z4" s="14"/>
      <c r="AA4" s="14"/>
      <c r="AB4" s="14"/>
      <c r="AC4" s="14"/>
      <c r="AD4" s="14"/>
    </row>
    <row r="5" spans="1:30" ht="11.25" customHeight="1">
      <c r="A5" s="14"/>
      <c r="B5" s="14" t="s">
        <v>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 t="s">
        <v>66</v>
      </c>
      <c r="V5" s="14"/>
      <c r="W5" s="14"/>
      <c r="X5" s="14"/>
      <c r="Y5" s="14"/>
      <c r="Z5" s="14"/>
      <c r="AA5" s="14"/>
      <c r="AB5" s="14"/>
      <c r="AC5" s="14"/>
      <c r="AD5" s="14"/>
    </row>
    <row r="6" spans="1:30" ht="11.25" customHeight="1">
      <c r="A6" s="14"/>
      <c r="B6" s="14" t="s">
        <v>67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 t="s">
        <v>68</v>
      </c>
      <c r="V6" s="14"/>
      <c r="W6" s="14"/>
      <c r="X6" s="14"/>
      <c r="Y6" s="14"/>
      <c r="Z6" s="14"/>
      <c r="AA6" s="14"/>
      <c r="AB6" s="14"/>
      <c r="AC6" s="14"/>
      <c r="AD6" s="14"/>
    </row>
    <row r="7" spans="1:30" ht="11.25" customHeight="1">
      <c r="A7" s="14"/>
      <c r="B7" s="14" t="s">
        <v>9</v>
      </c>
      <c r="C7" s="14"/>
      <c r="D7" s="14"/>
      <c r="E7" s="14"/>
      <c r="F7" s="14"/>
      <c r="G7" s="14"/>
      <c r="H7" s="14"/>
      <c r="I7" s="14"/>
      <c r="J7" s="15" t="s">
        <v>10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 t="s">
        <v>69</v>
      </c>
      <c r="V7" s="14"/>
      <c r="W7" s="14"/>
      <c r="X7" s="14"/>
      <c r="Y7" s="14"/>
      <c r="Z7" s="14"/>
      <c r="AA7" s="14"/>
      <c r="AB7" s="14"/>
      <c r="AC7" s="14"/>
      <c r="AD7" s="14"/>
    </row>
    <row r="8" spans="1:30" ht="11.25" customHeight="1">
      <c r="J8" s="16" t="s">
        <v>10</v>
      </c>
    </row>
    <row r="9" spans="1:30" ht="11.25" customHeight="1">
      <c r="A9" t="s">
        <v>73</v>
      </c>
      <c r="F9" s="7">
        <f>'December 25'!F9</f>
        <v>0</v>
      </c>
      <c r="J9" s="16" t="s">
        <v>10</v>
      </c>
      <c r="M9" t="s">
        <v>80</v>
      </c>
      <c r="N9" s="17"/>
      <c r="U9" s="18">
        <f>'Apr 26'!U9</f>
        <v>0</v>
      </c>
      <c r="X9" t="s">
        <v>14</v>
      </c>
    </row>
    <row r="10" spans="1:30" ht="11.25" customHeight="1">
      <c r="A10" t="s">
        <v>15</v>
      </c>
      <c r="F10" s="19">
        <f>(N10-TRUNC(N10,0))*0.6+TRUNC(N10)</f>
        <v>0</v>
      </c>
      <c r="H10" s="19"/>
      <c r="J10" s="16" t="s">
        <v>10</v>
      </c>
      <c r="M10" t="s">
        <v>16</v>
      </c>
      <c r="N10" s="19">
        <f>F9/5</f>
        <v>0</v>
      </c>
      <c r="U10" s="20" t="e">
        <f>U9/(F9*52.18)</f>
        <v>#DIV/0!</v>
      </c>
      <c r="AB10" t="s">
        <v>17</v>
      </c>
    </row>
    <row r="11" spans="1:30" ht="11.25" customHeight="1">
      <c r="J11" s="16" t="s">
        <v>10</v>
      </c>
    </row>
    <row r="12" spans="1:30" ht="11.25" customHeight="1">
      <c r="A12" s="21" t="s">
        <v>18</v>
      </c>
      <c r="B12" s="22">
        <v>46143</v>
      </c>
      <c r="C12" s="14"/>
      <c r="D12" s="14"/>
      <c r="E12" s="14"/>
      <c r="F12" s="23"/>
      <c r="G12" s="14"/>
      <c r="H12" s="23"/>
      <c r="I12" s="24" t="s">
        <v>19</v>
      </c>
      <c r="J12" s="25">
        <f>'Apr 26'!C47</f>
        <v>21.36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 t="s">
        <v>20</v>
      </c>
      <c r="V12" s="14"/>
      <c r="W12" s="14"/>
      <c r="X12" s="14"/>
      <c r="Y12" s="14"/>
      <c r="Z12" s="14"/>
      <c r="AA12" s="14"/>
      <c r="AB12" s="14"/>
      <c r="AC12" s="14"/>
      <c r="AD12" s="14"/>
    </row>
    <row r="13" spans="1:30" ht="11.25" customHeight="1">
      <c r="A13" s="14"/>
      <c r="B13" s="14"/>
      <c r="C13" s="14"/>
      <c r="D13" s="14"/>
      <c r="E13" s="14"/>
      <c r="F13" s="14"/>
      <c r="G13" s="14"/>
      <c r="H13" s="14"/>
      <c r="I13" s="15"/>
      <c r="J13" s="14"/>
      <c r="K13" s="15" t="s">
        <v>21</v>
      </c>
      <c r="L13" s="15" t="s">
        <v>22</v>
      </c>
      <c r="M13" s="14"/>
      <c r="N13" s="14"/>
      <c r="O13" s="14"/>
      <c r="P13" s="14"/>
      <c r="Q13" s="14"/>
      <c r="R13" s="14"/>
      <c r="S13" s="14"/>
      <c r="T13" s="14"/>
      <c r="U13" s="14" t="s">
        <v>23</v>
      </c>
      <c r="V13" s="14"/>
      <c r="W13" s="14"/>
      <c r="X13" s="14"/>
      <c r="Y13" s="14"/>
      <c r="Z13" s="14"/>
      <c r="AA13" s="14"/>
      <c r="AB13" s="14"/>
      <c r="AC13" s="14"/>
      <c r="AD13" s="14"/>
    </row>
    <row r="14" spans="1:30" ht="11.25" customHeight="1">
      <c r="A14" s="14"/>
      <c r="B14" s="14"/>
      <c r="C14" s="80" t="s">
        <v>24</v>
      </c>
      <c r="D14" s="80"/>
      <c r="E14" s="80" t="s">
        <v>25</v>
      </c>
      <c r="F14" s="80"/>
      <c r="G14" s="80" t="s">
        <v>26</v>
      </c>
      <c r="H14" s="80"/>
      <c r="I14" s="15" t="s">
        <v>27</v>
      </c>
      <c r="J14" s="15" t="s">
        <v>28</v>
      </c>
      <c r="K14" s="15" t="s">
        <v>29</v>
      </c>
      <c r="L14" s="15" t="s">
        <v>30</v>
      </c>
      <c r="M14" s="14"/>
      <c r="N14" s="14"/>
      <c r="O14" s="14"/>
      <c r="P14" s="14"/>
      <c r="Q14" s="14"/>
      <c r="R14" s="14"/>
      <c r="S14" s="14"/>
      <c r="T14" s="14"/>
      <c r="U14" s="14" t="s">
        <v>31</v>
      </c>
      <c r="V14" s="14"/>
      <c r="W14" s="14"/>
      <c r="X14" s="14"/>
      <c r="Y14" s="14"/>
      <c r="Z14" s="14"/>
      <c r="AA14" s="14"/>
      <c r="AB14" s="14"/>
      <c r="AC14" s="14"/>
      <c r="AD14" s="14"/>
    </row>
    <row r="15" spans="1:30" ht="11.25" customHeight="1">
      <c r="A15" s="26" t="s">
        <v>32</v>
      </c>
      <c r="B15" s="26" t="s">
        <v>33</v>
      </c>
      <c r="C15" s="27" t="s">
        <v>34</v>
      </c>
      <c r="D15" s="27" t="s">
        <v>35</v>
      </c>
      <c r="E15" s="27" t="s">
        <v>34</v>
      </c>
      <c r="F15" s="27" t="s">
        <v>35</v>
      </c>
      <c r="G15" s="27" t="s">
        <v>34</v>
      </c>
      <c r="H15" s="27" t="s">
        <v>35</v>
      </c>
      <c r="I15" s="27" t="s">
        <v>36</v>
      </c>
      <c r="J15" s="27" t="s">
        <v>29</v>
      </c>
      <c r="K15" s="27" t="s">
        <v>37</v>
      </c>
      <c r="L15" s="27" t="s">
        <v>38</v>
      </c>
      <c r="M15" s="26" t="s">
        <v>39</v>
      </c>
      <c r="N15" s="26"/>
      <c r="O15" s="26"/>
      <c r="P15" s="26"/>
      <c r="Q15" s="26"/>
      <c r="R15" s="26"/>
      <c r="S15" s="26"/>
      <c r="T15" s="26"/>
      <c r="U15" s="26" t="s">
        <v>40</v>
      </c>
      <c r="V15" s="28">
        <f>0</f>
        <v>0</v>
      </c>
      <c r="W15" s="28">
        <f>(J12-TRUNC(J12,0))/0.6+TRUNC(J12)</f>
        <v>21.599999999999998</v>
      </c>
      <c r="X15" s="26"/>
      <c r="Y15" s="26"/>
      <c r="Z15" s="26"/>
      <c r="AA15" s="26"/>
      <c r="AB15" s="26"/>
      <c r="AC15" s="26"/>
      <c r="AD15" s="26"/>
    </row>
    <row r="16" spans="1:30" ht="11.25" customHeight="1">
      <c r="A16" s="65">
        <f t="shared" ref="A16:A46" si="0">WEEKDAY(B16,1)</f>
        <v>6</v>
      </c>
      <c r="B16" s="66">
        <f>B12</f>
        <v>46143</v>
      </c>
      <c r="C16" s="50"/>
      <c r="D16" s="50"/>
      <c r="E16" s="50"/>
      <c r="F16" s="50"/>
      <c r="G16" s="50"/>
      <c r="H16" s="50"/>
      <c r="I16" s="50"/>
      <c r="J16" s="50">
        <f t="shared" ref="J16:L46" si="1">(U16-TRUNC(U16,0))*0.6+TRUNC(U16)</f>
        <v>0</v>
      </c>
      <c r="K16" s="50">
        <f t="shared" si="1"/>
        <v>0</v>
      </c>
      <c r="L16" s="67">
        <f t="shared" si="1"/>
        <v>21.36</v>
      </c>
      <c r="N16" s="50">
        <f t="shared" ref="N16:T46" si="2">(C16-TRUNC(C16,0))/0.6+TRUNC(C16)</f>
        <v>0</v>
      </c>
      <c r="O16" s="50">
        <f t="shared" si="2"/>
        <v>0</v>
      </c>
      <c r="P16" s="50">
        <f t="shared" si="2"/>
        <v>0</v>
      </c>
      <c r="Q16" s="50">
        <f t="shared" si="2"/>
        <v>0</v>
      </c>
      <c r="R16" s="50">
        <f t="shared" si="2"/>
        <v>0</v>
      </c>
      <c r="S16" s="50">
        <f t="shared" si="2"/>
        <v>0</v>
      </c>
      <c r="T16" s="50">
        <f t="shared" si="2"/>
        <v>0</v>
      </c>
      <c r="U16" s="50">
        <f t="shared" ref="U16:U46" si="3">O16-N16+Q16-P16+S16-R16+T16</f>
        <v>0</v>
      </c>
      <c r="V16" s="19">
        <f t="shared" ref="V16:V46" si="4">V15+U16</f>
        <v>0</v>
      </c>
      <c r="W16" s="32">
        <f t="shared" ref="W16:W46" si="5">IF(OR(WEEKDAY(B16)=1,WEEKDAY(B16)=7),U16+W15,(U16-($F$9/5))+W15)</f>
        <v>21.599999999999998</v>
      </c>
      <c r="X16" s="44"/>
      <c r="Y16" s="44"/>
      <c r="Z16" s="44"/>
      <c r="AA16" s="44"/>
      <c r="AB16" s="44"/>
      <c r="AC16" s="44"/>
      <c r="AD16" s="44"/>
    </row>
    <row r="17" spans="1:30" ht="11.25" customHeight="1">
      <c r="A17" s="65">
        <f t="shared" si="0"/>
        <v>7</v>
      </c>
      <c r="B17" s="66">
        <f t="shared" ref="B17:B46" si="6">B16+1</f>
        <v>46144</v>
      </c>
      <c r="C17" s="50"/>
      <c r="D17" s="50"/>
      <c r="E17" s="50"/>
      <c r="F17" s="50"/>
      <c r="G17" s="50"/>
      <c r="H17" s="50"/>
      <c r="I17" s="50"/>
      <c r="J17" s="50">
        <f t="shared" si="1"/>
        <v>0</v>
      </c>
      <c r="K17" s="50">
        <f t="shared" si="1"/>
        <v>0</v>
      </c>
      <c r="L17" s="67">
        <f t="shared" si="1"/>
        <v>21.36</v>
      </c>
      <c r="N17" s="50">
        <f t="shared" si="2"/>
        <v>0</v>
      </c>
      <c r="O17" s="50">
        <f t="shared" si="2"/>
        <v>0</v>
      </c>
      <c r="P17" s="50">
        <f t="shared" si="2"/>
        <v>0</v>
      </c>
      <c r="Q17" s="50">
        <f t="shared" si="2"/>
        <v>0</v>
      </c>
      <c r="R17" s="50">
        <f t="shared" si="2"/>
        <v>0</v>
      </c>
      <c r="S17" s="50">
        <f t="shared" si="2"/>
        <v>0</v>
      </c>
      <c r="T17" s="50">
        <f t="shared" si="2"/>
        <v>0</v>
      </c>
      <c r="U17" s="50">
        <f t="shared" si="3"/>
        <v>0</v>
      </c>
      <c r="V17" s="19">
        <f t="shared" si="4"/>
        <v>0</v>
      </c>
      <c r="W17" s="32">
        <f t="shared" si="5"/>
        <v>21.599999999999998</v>
      </c>
      <c r="X17" s="33" t="s">
        <v>43</v>
      </c>
      <c r="Y17" s="34"/>
      <c r="Z17" s="34"/>
      <c r="AA17" s="34"/>
      <c r="AB17" s="34"/>
      <c r="AC17" s="34"/>
      <c r="AD17" s="34"/>
    </row>
    <row r="18" spans="1:30" ht="11.25" customHeight="1">
      <c r="A18" s="65">
        <f t="shared" si="0"/>
        <v>1</v>
      </c>
      <c r="B18" s="66">
        <f t="shared" si="6"/>
        <v>46145</v>
      </c>
      <c r="C18" s="50"/>
      <c r="D18" s="50"/>
      <c r="E18" s="50"/>
      <c r="F18" s="50"/>
      <c r="G18" s="50"/>
      <c r="H18" s="50"/>
      <c r="I18" s="50"/>
      <c r="J18" s="50">
        <f t="shared" si="1"/>
        <v>0</v>
      </c>
      <c r="K18" s="50">
        <f t="shared" si="1"/>
        <v>0</v>
      </c>
      <c r="L18" s="67">
        <f t="shared" si="1"/>
        <v>21.36</v>
      </c>
      <c r="M18" s="1"/>
      <c r="N18" s="50">
        <f t="shared" si="2"/>
        <v>0</v>
      </c>
      <c r="O18" s="50">
        <f t="shared" si="2"/>
        <v>0</v>
      </c>
      <c r="P18" s="50">
        <f t="shared" si="2"/>
        <v>0</v>
      </c>
      <c r="Q18" s="50">
        <f t="shared" si="2"/>
        <v>0</v>
      </c>
      <c r="R18" s="50">
        <f t="shared" si="2"/>
        <v>0</v>
      </c>
      <c r="S18" s="50">
        <f t="shared" si="2"/>
        <v>0</v>
      </c>
      <c r="T18" s="50">
        <f t="shared" si="2"/>
        <v>0</v>
      </c>
      <c r="U18" s="50">
        <f t="shared" si="3"/>
        <v>0</v>
      </c>
      <c r="V18" s="19">
        <f t="shared" si="4"/>
        <v>0</v>
      </c>
      <c r="W18" s="32">
        <f t="shared" si="5"/>
        <v>21.599999999999998</v>
      </c>
      <c r="X18" s="37"/>
      <c r="Y18" s="37"/>
      <c r="Z18" s="37"/>
      <c r="AA18" s="37"/>
      <c r="AB18" s="37"/>
      <c r="AC18" s="37"/>
      <c r="AD18" s="37"/>
    </row>
    <row r="19" spans="1:30" ht="11.25" customHeight="1">
      <c r="A19" s="65">
        <f t="shared" si="0"/>
        <v>2</v>
      </c>
      <c r="B19" s="66">
        <f t="shared" si="6"/>
        <v>46146</v>
      </c>
      <c r="C19" s="50"/>
      <c r="D19" s="50"/>
      <c r="E19" s="50"/>
      <c r="F19" s="50"/>
      <c r="G19" s="50"/>
      <c r="H19" s="50"/>
      <c r="I19" s="50"/>
      <c r="J19" s="50">
        <f t="shared" si="1"/>
        <v>0</v>
      </c>
      <c r="K19" s="50">
        <f t="shared" si="1"/>
        <v>0</v>
      </c>
      <c r="L19" s="67">
        <f t="shared" si="1"/>
        <v>21.36</v>
      </c>
      <c r="M19" s="1" t="s">
        <v>90</v>
      </c>
      <c r="N19" s="50">
        <f t="shared" si="2"/>
        <v>0</v>
      </c>
      <c r="O19" s="50">
        <f t="shared" si="2"/>
        <v>0</v>
      </c>
      <c r="P19" s="50">
        <f t="shared" si="2"/>
        <v>0</v>
      </c>
      <c r="Q19" s="50">
        <f t="shared" si="2"/>
        <v>0</v>
      </c>
      <c r="R19" s="50">
        <f t="shared" si="2"/>
        <v>0</v>
      </c>
      <c r="S19" s="50">
        <f t="shared" si="2"/>
        <v>0</v>
      </c>
      <c r="T19" s="50">
        <f t="shared" si="2"/>
        <v>0</v>
      </c>
      <c r="U19" s="50">
        <f t="shared" si="3"/>
        <v>0</v>
      </c>
      <c r="V19" s="19">
        <f t="shared" si="4"/>
        <v>0</v>
      </c>
      <c r="W19" s="32">
        <f t="shared" si="5"/>
        <v>21.599999999999998</v>
      </c>
      <c r="X19" s="37"/>
      <c r="Y19" s="37"/>
      <c r="Z19" s="37"/>
      <c r="AA19" s="37"/>
      <c r="AB19" s="37"/>
      <c r="AC19" s="37"/>
      <c r="AD19" s="37"/>
    </row>
    <row r="20" spans="1:30" ht="11.25" customHeight="1">
      <c r="A20" s="65">
        <f t="shared" si="0"/>
        <v>3</v>
      </c>
      <c r="B20" s="66">
        <f t="shared" si="6"/>
        <v>46147</v>
      </c>
      <c r="C20" s="50"/>
      <c r="D20" s="50"/>
      <c r="E20" s="50"/>
      <c r="F20" s="50"/>
      <c r="G20" s="50"/>
      <c r="H20" s="50"/>
      <c r="I20" s="50"/>
      <c r="J20" s="50">
        <f t="shared" si="1"/>
        <v>0</v>
      </c>
      <c r="K20" s="50">
        <f t="shared" si="1"/>
        <v>0</v>
      </c>
      <c r="L20" s="67">
        <f t="shared" si="1"/>
        <v>21.36</v>
      </c>
      <c r="N20" s="50">
        <f t="shared" si="2"/>
        <v>0</v>
      </c>
      <c r="O20" s="50">
        <f t="shared" si="2"/>
        <v>0</v>
      </c>
      <c r="P20" s="50">
        <f t="shared" si="2"/>
        <v>0</v>
      </c>
      <c r="Q20" s="50">
        <f t="shared" si="2"/>
        <v>0</v>
      </c>
      <c r="R20" s="50">
        <f t="shared" si="2"/>
        <v>0</v>
      </c>
      <c r="S20" s="50">
        <f t="shared" si="2"/>
        <v>0</v>
      </c>
      <c r="T20" s="50">
        <f t="shared" si="2"/>
        <v>0</v>
      </c>
      <c r="U20" s="50">
        <f t="shared" si="3"/>
        <v>0</v>
      </c>
      <c r="V20" s="19">
        <f t="shared" si="4"/>
        <v>0</v>
      </c>
      <c r="W20" s="32">
        <f t="shared" si="5"/>
        <v>21.599999999999998</v>
      </c>
      <c r="X20" s="37"/>
      <c r="Y20" s="37"/>
      <c r="Z20" s="37"/>
      <c r="AA20" s="37"/>
      <c r="AB20" s="37"/>
      <c r="AC20" s="37"/>
      <c r="AD20" s="37"/>
    </row>
    <row r="21" spans="1:30" ht="11.25" customHeight="1">
      <c r="A21" s="65">
        <f t="shared" si="0"/>
        <v>4</v>
      </c>
      <c r="B21" s="66">
        <f t="shared" si="6"/>
        <v>46148</v>
      </c>
      <c r="C21" s="50"/>
      <c r="D21" s="50"/>
      <c r="E21" s="50"/>
      <c r="F21" s="50"/>
      <c r="G21" s="50"/>
      <c r="H21" s="50"/>
      <c r="I21" s="50"/>
      <c r="J21" s="50">
        <f t="shared" si="1"/>
        <v>0</v>
      </c>
      <c r="K21" s="50">
        <f t="shared" si="1"/>
        <v>0</v>
      </c>
      <c r="L21" s="67">
        <f t="shared" si="1"/>
        <v>21.36</v>
      </c>
      <c r="M21" s="1"/>
      <c r="N21" s="50">
        <f t="shared" si="2"/>
        <v>0</v>
      </c>
      <c r="O21" s="50">
        <f t="shared" si="2"/>
        <v>0</v>
      </c>
      <c r="P21" s="50">
        <f t="shared" si="2"/>
        <v>0</v>
      </c>
      <c r="Q21" s="50">
        <f t="shared" si="2"/>
        <v>0</v>
      </c>
      <c r="R21" s="50">
        <f t="shared" si="2"/>
        <v>0</v>
      </c>
      <c r="S21" s="50">
        <f t="shared" si="2"/>
        <v>0</v>
      </c>
      <c r="T21" s="50">
        <f t="shared" si="2"/>
        <v>0</v>
      </c>
      <c r="U21" s="50">
        <f t="shared" si="3"/>
        <v>0</v>
      </c>
      <c r="V21" s="19">
        <f t="shared" si="4"/>
        <v>0</v>
      </c>
      <c r="W21" s="32">
        <f t="shared" si="5"/>
        <v>21.599999999999998</v>
      </c>
      <c r="X21" s="37"/>
      <c r="Y21" s="37"/>
      <c r="Z21" s="37"/>
      <c r="AA21" s="37"/>
      <c r="AB21" s="37"/>
      <c r="AC21" s="37"/>
      <c r="AD21" s="37"/>
    </row>
    <row r="22" spans="1:30" ht="11.25" customHeight="1">
      <c r="A22" s="65">
        <f t="shared" si="0"/>
        <v>5</v>
      </c>
      <c r="B22" s="66">
        <f t="shared" si="6"/>
        <v>46149</v>
      </c>
      <c r="C22" s="50"/>
      <c r="D22" s="50"/>
      <c r="E22" s="50"/>
      <c r="F22" s="50"/>
      <c r="G22" s="50"/>
      <c r="H22" s="50"/>
      <c r="I22" s="50"/>
      <c r="J22" s="50">
        <f t="shared" si="1"/>
        <v>0</v>
      </c>
      <c r="K22" s="50">
        <f t="shared" si="1"/>
        <v>0</v>
      </c>
      <c r="L22" s="67">
        <f t="shared" si="1"/>
        <v>21.36</v>
      </c>
      <c r="M22" s="1"/>
      <c r="N22" s="50">
        <f t="shared" si="2"/>
        <v>0</v>
      </c>
      <c r="O22" s="50">
        <f t="shared" si="2"/>
        <v>0</v>
      </c>
      <c r="P22" s="50">
        <f t="shared" si="2"/>
        <v>0</v>
      </c>
      <c r="Q22" s="50">
        <f t="shared" si="2"/>
        <v>0</v>
      </c>
      <c r="R22" s="50">
        <f t="shared" si="2"/>
        <v>0</v>
      </c>
      <c r="S22" s="50">
        <f t="shared" si="2"/>
        <v>0</v>
      </c>
      <c r="T22" s="50">
        <f t="shared" si="2"/>
        <v>0</v>
      </c>
      <c r="U22" s="50">
        <f t="shared" si="3"/>
        <v>0</v>
      </c>
      <c r="V22" s="19">
        <f t="shared" si="4"/>
        <v>0</v>
      </c>
      <c r="W22" s="32">
        <f t="shared" si="5"/>
        <v>21.599999999999998</v>
      </c>
      <c r="X22" s="37"/>
      <c r="Y22" s="37"/>
      <c r="Z22" s="37"/>
      <c r="AA22" s="37"/>
      <c r="AB22" s="37"/>
      <c r="AC22" s="37"/>
      <c r="AD22" s="37"/>
    </row>
    <row r="23" spans="1:30" ht="11.25" customHeight="1">
      <c r="A23" s="65">
        <f t="shared" si="0"/>
        <v>6</v>
      </c>
      <c r="B23" s="66">
        <f t="shared" si="6"/>
        <v>46150</v>
      </c>
      <c r="C23" s="50"/>
      <c r="D23" s="50"/>
      <c r="E23" s="50"/>
      <c r="F23" s="50"/>
      <c r="G23" s="50"/>
      <c r="H23" s="50"/>
      <c r="I23" s="50"/>
      <c r="J23" s="50">
        <f t="shared" si="1"/>
        <v>0</v>
      </c>
      <c r="K23" s="50">
        <f t="shared" si="1"/>
        <v>0</v>
      </c>
      <c r="L23" s="67">
        <f t="shared" si="1"/>
        <v>21.36</v>
      </c>
      <c r="M23" s="1"/>
      <c r="N23" s="50">
        <f t="shared" si="2"/>
        <v>0</v>
      </c>
      <c r="O23" s="50">
        <f t="shared" si="2"/>
        <v>0</v>
      </c>
      <c r="P23" s="50">
        <f t="shared" si="2"/>
        <v>0</v>
      </c>
      <c r="Q23" s="50">
        <f t="shared" si="2"/>
        <v>0</v>
      </c>
      <c r="R23" s="50">
        <f t="shared" si="2"/>
        <v>0</v>
      </c>
      <c r="S23" s="50">
        <f t="shared" si="2"/>
        <v>0</v>
      </c>
      <c r="T23" s="50">
        <f t="shared" si="2"/>
        <v>0</v>
      </c>
      <c r="U23" s="50">
        <f t="shared" si="3"/>
        <v>0</v>
      </c>
      <c r="V23" s="19">
        <f t="shared" si="4"/>
        <v>0</v>
      </c>
      <c r="W23" s="32">
        <f t="shared" si="5"/>
        <v>21.599999999999998</v>
      </c>
      <c r="X23" s="37"/>
      <c r="Y23" s="37"/>
      <c r="Z23" s="37"/>
      <c r="AA23" s="37"/>
      <c r="AB23" s="37"/>
      <c r="AC23" s="37"/>
      <c r="AD23" s="37"/>
    </row>
    <row r="24" spans="1:30" ht="11.25" customHeight="1">
      <c r="A24" s="65">
        <f t="shared" si="0"/>
        <v>7</v>
      </c>
      <c r="B24" s="66">
        <f t="shared" si="6"/>
        <v>46151</v>
      </c>
      <c r="C24" s="50"/>
      <c r="D24" s="50"/>
      <c r="E24" s="50"/>
      <c r="F24" s="50"/>
      <c r="G24" s="50"/>
      <c r="H24" s="50"/>
      <c r="I24" s="50"/>
      <c r="J24" s="50">
        <f t="shared" si="1"/>
        <v>0</v>
      </c>
      <c r="K24" s="50">
        <f t="shared" si="1"/>
        <v>0</v>
      </c>
      <c r="L24" s="67">
        <f t="shared" si="1"/>
        <v>21.36</v>
      </c>
      <c r="M24" s="1"/>
      <c r="N24" s="50">
        <f t="shared" si="2"/>
        <v>0</v>
      </c>
      <c r="O24" s="50">
        <f t="shared" si="2"/>
        <v>0</v>
      </c>
      <c r="P24" s="50">
        <f t="shared" si="2"/>
        <v>0</v>
      </c>
      <c r="Q24" s="50">
        <f t="shared" si="2"/>
        <v>0</v>
      </c>
      <c r="R24" s="50">
        <f t="shared" si="2"/>
        <v>0</v>
      </c>
      <c r="S24" s="50">
        <f t="shared" si="2"/>
        <v>0</v>
      </c>
      <c r="T24" s="50">
        <f t="shared" si="2"/>
        <v>0</v>
      </c>
      <c r="U24" s="50">
        <f t="shared" si="3"/>
        <v>0</v>
      </c>
      <c r="V24" s="19">
        <f t="shared" si="4"/>
        <v>0</v>
      </c>
      <c r="W24" s="32">
        <f t="shared" si="5"/>
        <v>21.599999999999998</v>
      </c>
      <c r="X24" s="37"/>
      <c r="Y24" s="37"/>
      <c r="Z24" s="37"/>
      <c r="AA24" s="37"/>
      <c r="AB24" s="37"/>
      <c r="AC24" s="37"/>
      <c r="AD24" s="37"/>
    </row>
    <row r="25" spans="1:30" ht="11.25" customHeight="1">
      <c r="A25" s="65">
        <f t="shared" si="0"/>
        <v>1</v>
      </c>
      <c r="B25" s="66">
        <f t="shared" si="6"/>
        <v>46152</v>
      </c>
      <c r="C25" s="50"/>
      <c r="D25" s="50"/>
      <c r="E25" s="50"/>
      <c r="F25" s="50"/>
      <c r="G25" s="50"/>
      <c r="H25" s="50"/>
      <c r="I25" s="50"/>
      <c r="J25" s="50">
        <f t="shared" si="1"/>
        <v>0</v>
      </c>
      <c r="K25" s="50">
        <f t="shared" si="1"/>
        <v>0</v>
      </c>
      <c r="L25" s="67">
        <f t="shared" si="1"/>
        <v>21.36</v>
      </c>
      <c r="M25" s="1"/>
      <c r="N25" s="50">
        <f t="shared" si="2"/>
        <v>0</v>
      </c>
      <c r="O25" s="50">
        <f t="shared" si="2"/>
        <v>0</v>
      </c>
      <c r="P25" s="50">
        <f t="shared" si="2"/>
        <v>0</v>
      </c>
      <c r="Q25" s="50">
        <f t="shared" si="2"/>
        <v>0</v>
      </c>
      <c r="R25" s="50">
        <f t="shared" si="2"/>
        <v>0</v>
      </c>
      <c r="S25" s="50">
        <f t="shared" si="2"/>
        <v>0</v>
      </c>
      <c r="T25" s="50">
        <f t="shared" si="2"/>
        <v>0</v>
      </c>
      <c r="U25" s="50">
        <f t="shared" si="3"/>
        <v>0</v>
      </c>
      <c r="V25" s="19">
        <f t="shared" si="4"/>
        <v>0</v>
      </c>
      <c r="W25" s="32">
        <f t="shared" si="5"/>
        <v>21.599999999999998</v>
      </c>
      <c r="X25" s="37"/>
      <c r="Y25" s="37"/>
      <c r="Z25" s="37"/>
      <c r="AA25" s="37"/>
      <c r="AB25" s="37"/>
      <c r="AC25" s="37"/>
      <c r="AD25" s="37"/>
    </row>
    <row r="26" spans="1:30" ht="11.25" customHeight="1">
      <c r="A26" s="65">
        <f t="shared" si="0"/>
        <v>2</v>
      </c>
      <c r="B26" s="66">
        <f t="shared" si="6"/>
        <v>46153</v>
      </c>
      <c r="C26" s="50"/>
      <c r="D26" s="50"/>
      <c r="E26" s="50"/>
      <c r="F26" s="50"/>
      <c r="G26" s="50"/>
      <c r="H26" s="50"/>
      <c r="I26" s="50"/>
      <c r="J26" s="50">
        <f t="shared" si="1"/>
        <v>0</v>
      </c>
      <c r="K26" s="50">
        <f t="shared" si="1"/>
        <v>0</v>
      </c>
      <c r="L26" s="67">
        <f t="shared" si="1"/>
        <v>21.36</v>
      </c>
      <c r="M26" s="1"/>
      <c r="N26" s="50">
        <f t="shared" si="2"/>
        <v>0</v>
      </c>
      <c r="O26" s="50">
        <f t="shared" si="2"/>
        <v>0</v>
      </c>
      <c r="P26" s="50">
        <f t="shared" si="2"/>
        <v>0</v>
      </c>
      <c r="Q26" s="50">
        <f t="shared" si="2"/>
        <v>0</v>
      </c>
      <c r="R26" s="50">
        <f t="shared" si="2"/>
        <v>0</v>
      </c>
      <c r="S26" s="50">
        <f t="shared" si="2"/>
        <v>0</v>
      </c>
      <c r="T26" s="50">
        <f t="shared" si="2"/>
        <v>0</v>
      </c>
      <c r="U26" s="50">
        <f t="shared" si="3"/>
        <v>0</v>
      </c>
      <c r="V26" s="19">
        <f t="shared" si="4"/>
        <v>0</v>
      </c>
      <c r="W26" s="32">
        <f t="shared" si="5"/>
        <v>21.599999999999998</v>
      </c>
      <c r="X26" s="37"/>
      <c r="Y26" s="37"/>
      <c r="Z26" s="37"/>
      <c r="AA26" s="37"/>
      <c r="AB26" s="37"/>
      <c r="AC26" s="37"/>
      <c r="AD26" s="37"/>
    </row>
    <row r="27" spans="1:30" ht="11.25" customHeight="1">
      <c r="A27" s="65">
        <f t="shared" si="0"/>
        <v>3</v>
      </c>
      <c r="B27" s="66">
        <f t="shared" si="6"/>
        <v>46154</v>
      </c>
      <c r="C27" s="50"/>
      <c r="D27" s="50"/>
      <c r="E27" s="50"/>
      <c r="F27" s="50"/>
      <c r="G27" s="50"/>
      <c r="H27" s="50"/>
      <c r="I27" s="50"/>
      <c r="J27" s="50">
        <f t="shared" si="1"/>
        <v>0</v>
      </c>
      <c r="K27" s="50">
        <f t="shared" si="1"/>
        <v>0</v>
      </c>
      <c r="L27" s="67">
        <f t="shared" si="1"/>
        <v>21.36</v>
      </c>
      <c r="M27" s="1"/>
      <c r="N27" s="50">
        <f t="shared" si="2"/>
        <v>0</v>
      </c>
      <c r="O27" s="50">
        <f t="shared" si="2"/>
        <v>0</v>
      </c>
      <c r="P27" s="50">
        <f t="shared" si="2"/>
        <v>0</v>
      </c>
      <c r="Q27" s="50">
        <f t="shared" si="2"/>
        <v>0</v>
      </c>
      <c r="R27" s="50">
        <f t="shared" si="2"/>
        <v>0</v>
      </c>
      <c r="S27" s="50">
        <f t="shared" si="2"/>
        <v>0</v>
      </c>
      <c r="T27" s="50">
        <f t="shared" si="2"/>
        <v>0</v>
      </c>
      <c r="U27" s="50">
        <f t="shared" si="3"/>
        <v>0</v>
      </c>
      <c r="V27" s="19">
        <f t="shared" si="4"/>
        <v>0</v>
      </c>
      <c r="W27" s="32">
        <f t="shared" si="5"/>
        <v>21.599999999999998</v>
      </c>
    </row>
    <row r="28" spans="1:30" ht="11.25" customHeight="1">
      <c r="A28" s="65">
        <f t="shared" si="0"/>
        <v>4</v>
      </c>
      <c r="B28" s="66">
        <f t="shared" si="6"/>
        <v>46155</v>
      </c>
      <c r="C28" s="50"/>
      <c r="D28" s="50"/>
      <c r="E28" s="50"/>
      <c r="F28" s="50"/>
      <c r="G28" s="50"/>
      <c r="H28" s="50"/>
      <c r="I28" s="50"/>
      <c r="J28" s="50">
        <f t="shared" si="1"/>
        <v>0</v>
      </c>
      <c r="K28" s="50">
        <f t="shared" si="1"/>
        <v>0</v>
      </c>
      <c r="L28" s="67">
        <f t="shared" si="1"/>
        <v>21.36</v>
      </c>
      <c r="M28" s="1"/>
      <c r="N28" s="50">
        <f t="shared" si="2"/>
        <v>0</v>
      </c>
      <c r="O28" s="50">
        <f t="shared" si="2"/>
        <v>0</v>
      </c>
      <c r="P28" s="50">
        <f t="shared" si="2"/>
        <v>0</v>
      </c>
      <c r="Q28" s="50">
        <f t="shared" si="2"/>
        <v>0</v>
      </c>
      <c r="R28" s="50">
        <f t="shared" si="2"/>
        <v>0</v>
      </c>
      <c r="S28" s="50">
        <f t="shared" si="2"/>
        <v>0</v>
      </c>
      <c r="T28" s="50">
        <f t="shared" si="2"/>
        <v>0</v>
      </c>
      <c r="U28" s="50">
        <f t="shared" si="3"/>
        <v>0</v>
      </c>
      <c r="V28" s="19">
        <f t="shared" si="4"/>
        <v>0</v>
      </c>
      <c r="W28" s="32">
        <f t="shared" si="5"/>
        <v>21.599999999999998</v>
      </c>
      <c r="X28" s="8" t="s">
        <v>91</v>
      </c>
      <c r="Y28" s="9"/>
      <c r="Z28" s="9"/>
      <c r="AA28" s="9"/>
      <c r="AB28" s="9"/>
      <c r="AC28" s="9"/>
      <c r="AD28" s="10"/>
    </row>
    <row r="29" spans="1:30" ht="11.25" customHeight="1">
      <c r="A29" s="65">
        <f t="shared" si="0"/>
        <v>5</v>
      </c>
      <c r="B29" s="66">
        <f t="shared" si="6"/>
        <v>46156</v>
      </c>
      <c r="C29" s="50"/>
      <c r="D29" s="50"/>
      <c r="E29" s="50"/>
      <c r="F29" s="50"/>
      <c r="G29" s="50"/>
      <c r="H29" s="50"/>
      <c r="I29" s="50"/>
      <c r="J29" s="50">
        <f t="shared" si="1"/>
        <v>0</v>
      </c>
      <c r="K29" s="50">
        <f t="shared" si="1"/>
        <v>0</v>
      </c>
      <c r="L29" s="67">
        <f t="shared" si="1"/>
        <v>21.36</v>
      </c>
      <c r="M29" s="1"/>
      <c r="N29" s="50">
        <f t="shared" si="2"/>
        <v>0</v>
      </c>
      <c r="O29" s="50">
        <f t="shared" si="2"/>
        <v>0</v>
      </c>
      <c r="P29" s="50">
        <f t="shared" si="2"/>
        <v>0</v>
      </c>
      <c r="Q29" s="50">
        <f t="shared" si="2"/>
        <v>0</v>
      </c>
      <c r="R29" s="50">
        <f t="shared" si="2"/>
        <v>0</v>
      </c>
      <c r="S29" s="50">
        <f t="shared" si="2"/>
        <v>0</v>
      </c>
      <c r="T29" s="50">
        <f t="shared" si="2"/>
        <v>0</v>
      </c>
      <c r="U29" s="50">
        <f t="shared" si="3"/>
        <v>0</v>
      </c>
      <c r="V29" s="19">
        <f t="shared" si="4"/>
        <v>0</v>
      </c>
      <c r="W29" s="32">
        <f t="shared" si="5"/>
        <v>21.599999999999998</v>
      </c>
      <c r="X29" s="11" t="s">
        <v>49</v>
      </c>
      <c r="Y29" s="11" t="s">
        <v>50</v>
      </c>
      <c r="Z29" s="11" t="s">
        <v>51</v>
      </c>
      <c r="AA29" s="11" t="s">
        <v>52</v>
      </c>
      <c r="AB29" s="11" t="s">
        <v>53</v>
      </c>
      <c r="AC29" s="11" t="s">
        <v>54</v>
      </c>
      <c r="AD29" s="11" t="s">
        <v>55</v>
      </c>
    </row>
    <row r="30" spans="1:30" ht="11.25" customHeight="1">
      <c r="A30" s="65">
        <f t="shared" si="0"/>
        <v>6</v>
      </c>
      <c r="B30" s="66">
        <f t="shared" si="6"/>
        <v>46157</v>
      </c>
      <c r="C30" s="50"/>
      <c r="D30" s="50"/>
      <c r="E30" s="50"/>
      <c r="F30" s="50"/>
      <c r="G30" s="50"/>
      <c r="H30" s="50"/>
      <c r="I30" s="50"/>
      <c r="J30" s="50">
        <f t="shared" si="1"/>
        <v>0</v>
      </c>
      <c r="K30" s="50">
        <f t="shared" si="1"/>
        <v>0</v>
      </c>
      <c r="L30" s="67">
        <f t="shared" si="1"/>
        <v>21.36</v>
      </c>
      <c r="M30" s="1"/>
      <c r="N30" s="50">
        <f t="shared" si="2"/>
        <v>0</v>
      </c>
      <c r="O30" s="50">
        <f t="shared" si="2"/>
        <v>0</v>
      </c>
      <c r="P30" s="50">
        <f t="shared" si="2"/>
        <v>0</v>
      </c>
      <c r="Q30" s="50">
        <f t="shared" si="2"/>
        <v>0</v>
      </c>
      <c r="R30" s="50">
        <f t="shared" si="2"/>
        <v>0</v>
      </c>
      <c r="S30" s="50">
        <f t="shared" si="2"/>
        <v>0</v>
      </c>
      <c r="T30" s="50">
        <f t="shared" si="2"/>
        <v>0</v>
      </c>
      <c r="U30" s="50">
        <f t="shared" si="3"/>
        <v>0</v>
      </c>
      <c r="V30" s="19">
        <f t="shared" si="4"/>
        <v>0</v>
      </c>
      <c r="W30" s="32">
        <f t="shared" si="5"/>
        <v>21.599999999999998</v>
      </c>
      <c r="X30" s="1"/>
      <c r="Y30" s="1"/>
      <c r="Z30" s="1"/>
      <c r="AA30" s="1"/>
      <c r="AB30" s="1">
        <v>1</v>
      </c>
      <c r="AC30" s="12">
        <v>2</v>
      </c>
      <c r="AD30" s="12">
        <v>3</v>
      </c>
    </row>
    <row r="31" spans="1:30" ht="11.25" customHeight="1">
      <c r="A31" s="65">
        <f t="shared" si="0"/>
        <v>7</v>
      </c>
      <c r="B31" s="66">
        <f t="shared" si="6"/>
        <v>46158</v>
      </c>
      <c r="C31" s="50"/>
      <c r="D31" s="50"/>
      <c r="E31" s="50"/>
      <c r="F31" s="50"/>
      <c r="G31" s="50"/>
      <c r="H31" s="50"/>
      <c r="I31" s="50"/>
      <c r="J31" s="50">
        <f t="shared" si="1"/>
        <v>0</v>
      </c>
      <c r="K31" s="50">
        <f t="shared" si="1"/>
        <v>0</v>
      </c>
      <c r="L31" s="67">
        <f t="shared" si="1"/>
        <v>21.36</v>
      </c>
      <c r="M31" s="1"/>
      <c r="N31" s="50">
        <f t="shared" si="2"/>
        <v>0</v>
      </c>
      <c r="O31" s="50">
        <f t="shared" si="2"/>
        <v>0</v>
      </c>
      <c r="P31" s="50">
        <f t="shared" si="2"/>
        <v>0</v>
      </c>
      <c r="Q31" s="50">
        <f t="shared" si="2"/>
        <v>0</v>
      </c>
      <c r="R31" s="50">
        <f t="shared" si="2"/>
        <v>0</v>
      </c>
      <c r="S31" s="50">
        <f t="shared" si="2"/>
        <v>0</v>
      </c>
      <c r="T31" s="50">
        <f t="shared" si="2"/>
        <v>0</v>
      </c>
      <c r="U31" s="50">
        <f t="shared" si="3"/>
        <v>0</v>
      </c>
      <c r="V31" s="19">
        <f t="shared" si="4"/>
        <v>0</v>
      </c>
      <c r="W31" s="32">
        <f t="shared" si="5"/>
        <v>21.599999999999998</v>
      </c>
      <c r="X31" s="1">
        <v>4</v>
      </c>
      <c r="Y31" s="1">
        <v>5</v>
      </c>
      <c r="Z31" s="1">
        <v>6</v>
      </c>
      <c r="AA31" s="1">
        <v>7</v>
      </c>
      <c r="AB31" s="1">
        <v>8</v>
      </c>
      <c r="AC31" s="12">
        <v>9</v>
      </c>
      <c r="AD31" s="12">
        <v>10</v>
      </c>
    </row>
    <row r="32" spans="1:30" ht="11.25" customHeight="1">
      <c r="A32" s="65">
        <f t="shared" si="0"/>
        <v>1</v>
      </c>
      <c r="B32" s="66">
        <f t="shared" si="6"/>
        <v>46159</v>
      </c>
      <c r="C32" s="50"/>
      <c r="D32" s="50"/>
      <c r="E32" s="50"/>
      <c r="F32" s="50"/>
      <c r="G32" s="50"/>
      <c r="H32" s="50"/>
      <c r="I32" s="50"/>
      <c r="J32" s="50">
        <f t="shared" si="1"/>
        <v>0</v>
      </c>
      <c r="K32" s="50">
        <f t="shared" si="1"/>
        <v>0</v>
      </c>
      <c r="L32" s="67">
        <f t="shared" si="1"/>
        <v>21.36</v>
      </c>
      <c r="M32" s="1"/>
      <c r="N32" s="50">
        <f t="shared" si="2"/>
        <v>0</v>
      </c>
      <c r="O32" s="50">
        <f t="shared" si="2"/>
        <v>0</v>
      </c>
      <c r="P32" s="50">
        <f t="shared" si="2"/>
        <v>0</v>
      </c>
      <c r="Q32" s="50">
        <f t="shared" si="2"/>
        <v>0</v>
      </c>
      <c r="R32" s="50">
        <f t="shared" si="2"/>
        <v>0</v>
      </c>
      <c r="S32" s="50">
        <f t="shared" si="2"/>
        <v>0</v>
      </c>
      <c r="T32" s="50">
        <f t="shared" si="2"/>
        <v>0</v>
      </c>
      <c r="U32" s="50">
        <f t="shared" si="3"/>
        <v>0</v>
      </c>
      <c r="V32" s="19">
        <f t="shared" si="4"/>
        <v>0</v>
      </c>
      <c r="W32" s="32">
        <f t="shared" si="5"/>
        <v>21.599999999999998</v>
      </c>
      <c r="X32" s="1">
        <v>11</v>
      </c>
      <c r="Y32" s="1">
        <v>12</v>
      </c>
      <c r="Z32" s="1">
        <v>13</v>
      </c>
      <c r="AA32" s="1">
        <v>14</v>
      </c>
      <c r="AB32" s="1">
        <v>15</v>
      </c>
      <c r="AC32" s="12">
        <v>16</v>
      </c>
      <c r="AD32" s="12">
        <v>17</v>
      </c>
    </row>
    <row r="33" spans="1:43" ht="11.25" customHeight="1">
      <c r="A33" s="65">
        <f t="shared" si="0"/>
        <v>2</v>
      </c>
      <c r="B33" s="66">
        <f t="shared" si="6"/>
        <v>46160</v>
      </c>
      <c r="C33" s="50"/>
      <c r="D33" s="50"/>
      <c r="E33" s="50"/>
      <c r="F33" s="50"/>
      <c r="G33" s="50"/>
      <c r="H33" s="50"/>
      <c r="I33" s="50"/>
      <c r="J33" s="50">
        <f t="shared" si="1"/>
        <v>0</v>
      </c>
      <c r="K33" s="50">
        <f t="shared" si="1"/>
        <v>0</v>
      </c>
      <c r="L33" s="67">
        <f t="shared" si="1"/>
        <v>21.36</v>
      </c>
      <c r="M33" s="1"/>
      <c r="N33" s="50">
        <f t="shared" si="2"/>
        <v>0</v>
      </c>
      <c r="O33" s="50">
        <f t="shared" si="2"/>
        <v>0</v>
      </c>
      <c r="P33" s="50">
        <f t="shared" si="2"/>
        <v>0</v>
      </c>
      <c r="Q33" s="50">
        <f t="shared" si="2"/>
        <v>0</v>
      </c>
      <c r="R33" s="50">
        <f t="shared" si="2"/>
        <v>0</v>
      </c>
      <c r="S33" s="50">
        <f t="shared" si="2"/>
        <v>0</v>
      </c>
      <c r="T33" s="50">
        <f t="shared" si="2"/>
        <v>0</v>
      </c>
      <c r="U33" s="50">
        <f t="shared" si="3"/>
        <v>0</v>
      </c>
      <c r="V33" s="19">
        <f t="shared" si="4"/>
        <v>0</v>
      </c>
      <c r="W33" s="32">
        <f t="shared" si="5"/>
        <v>21.599999999999998</v>
      </c>
      <c r="X33" s="1">
        <v>18</v>
      </c>
      <c r="Y33" s="1">
        <v>19</v>
      </c>
      <c r="Z33" s="1">
        <v>20</v>
      </c>
      <c r="AA33" s="1">
        <v>21</v>
      </c>
      <c r="AB33" s="1">
        <v>22</v>
      </c>
      <c r="AC33" s="12">
        <v>23</v>
      </c>
      <c r="AD33" s="12">
        <v>24</v>
      </c>
    </row>
    <row r="34" spans="1:43" ht="11.25" customHeight="1">
      <c r="A34" s="65">
        <f t="shared" si="0"/>
        <v>3</v>
      </c>
      <c r="B34" s="66">
        <f t="shared" si="6"/>
        <v>46161</v>
      </c>
      <c r="C34" s="50"/>
      <c r="D34" s="50"/>
      <c r="E34" s="50"/>
      <c r="F34" s="50"/>
      <c r="G34" s="50"/>
      <c r="H34" s="50"/>
      <c r="I34" s="50"/>
      <c r="J34" s="50">
        <f t="shared" si="1"/>
        <v>0</v>
      </c>
      <c r="K34" s="50">
        <f t="shared" si="1"/>
        <v>0</v>
      </c>
      <c r="L34" s="67">
        <f t="shared" si="1"/>
        <v>21.36</v>
      </c>
      <c r="M34" s="1"/>
      <c r="N34" s="50">
        <f t="shared" si="2"/>
        <v>0</v>
      </c>
      <c r="O34" s="50">
        <f t="shared" si="2"/>
        <v>0</v>
      </c>
      <c r="P34" s="50">
        <f t="shared" si="2"/>
        <v>0</v>
      </c>
      <c r="Q34" s="50">
        <f t="shared" si="2"/>
        <v>0</v>
      </c>
      <c r="R34" s="50">
        <f t="shared" si="2"/>
        <v>0</v>
      </c>
      <c r="S34" s="50">
        <f t="shared" si="2"/>
        <v>0</v>
      </c>
      <c r="T34" s="50">
        <f t="shared" si="2"/>
        <v>0</v>
      </c>
      <c r="U34" s="50">
        <f t="shared" si="3"/>
        <v>0</v>
      </c>
      <c r="V34" s="19">
        <f t="shared" si="4"/>
        <v>0</v>
      </c>
      <c r="W34" s="32">
        <f t="shared" si="5"/>
        <v>21.599999999999998</v>
      </c>
      <c r="X34" s="1">
        <v>25</v>
      </c>
      <c r="Y34" s="1">
        <v>26</v>
      </c>
      <c r="Z34" s="1">
        <v>27</v>
      </c>
      <c r="AA34" s="1">
        <v>28</v>
      </c>
      <c r="AB34" s="1">
        <v>29</v>
      </c>
      <c r="AC34" s="12">
        <v>30</v>
      </c>
      <c r="AD34" s="12">
        <v>31</v>
      </c>
    </row>
    <row r="35" spans="1:43" ht="11.25" customHeight="1">
      <c r="A35" s="65">
        <f t="shared" si="0"/>
        <v>4</v>
      </c>
      <c r="B35" s="66">
        <f t="shared" si="6"/>
        <v>46162</v>
      </c>
      <c r="C35" s="50"/>
      <c r="D35" s="50"/>
      <c r="E35" s="50"/>
      <c r="F35" s="50"/>
      <c r="G35" s="50"/>
      <c r="H35" s="50"/>
      <c r="I35" s="50"/>
      <c r="J35" s="50">
        <f t="shared" si="1"/>
        <v>0</v>
      </c>
      <c r="K35" s="50">
        <f t="shared" si="1"/>
        <v>0</v>
      </c>
      <c r="L35" s="67">
        <f t="shared" si="1"/>
        <v>21.36</v>
      </c>
      <c r="M35" s="1"/>
      <c r="N35" s="50">
        <f t="shared" si="2"/>
        <v>0</v>
      </c>
      <c r="O35" s="50">
        <f t="shared" si="2"/>
        <v>0</v>
      </c>
      <c r="P35" s="50">
        <f t="shared" si="2"/>
        <v>0</v>
      </c>
      <c r="Q35" s="50">
        <f t="shared" si="2"/>
        <v>0</v>
      </c>
      <c r="R35" s="50">
        <f t="shared" si="2"/>
        <v>0</v>
      </c>
      <c r="S35" s="50">
        <f t="shared" si="2"/>
        <v>0</v>
      </c>
      <c r="T35" s="50">
        <f t="shared" si="2"/>
        <v>0</v>
      </c>
      <c r="U35" s="50">
        <f t="shared" si="3"/>
        <v>0</v>
      </c>
      <c r="V35" s="19">
        <f t="shared" si="4"/>
        <v>0</v>
      </c>
      <c r="W35" s="32">
        <f t="shared" si="5"/>
        <v>21.599999999999998</v>
      </c>
    </row>
    <row r="36" spans="1:43" ht="11.25" customHeight="1">
      <c r="A36" s="65">
        <f t="shared" si="0"/>
        <v>5</v>
      </c>
      <c r="B36" s="66">
        <f t="shared" si="6"/>
        <v>46163</v>
      </c>
      <c r="C36" s="50"/>
      <c r="D36" s="50"/>
      <c r="E36" s="50"/>
      <c r="F36" s="50"/>
      <c r="G36" s="50"/>
      <c r="H36" s="50"/>
      <c r="I36" s="50"/>
      <c r="J36" s="50">
        <f t="shared" si="1"/>
        <v>0</v>
      </c>
      <c r="K36" s="50">
        <f t="shared" si="1"/>
        <v>0</v>
      </c>
      <c r="L36" s="67">
        <f t="shared" si="1"/>
        <v>21.36</v>
      </c>
      <c r="M36" s="1"/>
      <c r="N36" s="50">
        <f t="shared" si="2"/>
        <v>0</v>
      </c>
      <c r="O36" s="50">
        <f t="shared" si="2"/>
        <v>0</v>
      </c>
      <c r="P36" s="50">
        <f t="shared" si="2"/>
        <v>0</v>
      </c>
      <c r="Q36" s="50">
        <f t="shared" si="2"/>
        <v>0</v>
      </c>
      <c r="R36" s="50">
        <f t="shared" si="2"/>
        <v>0</v>
      </c>
      <c r="S36" s="50">
        <f t="shared" si="2"/>
        <v>0</v>
      </c>
      <c r="T36" s="50">
        <f t="shared" si="2"/>
        <v>0</v>
      </c>
      <c r="U36" s="50">
        <f t="shared" si="3"/>
        <v>0</v>
      </c>
      <c r="V36" s="19">
        <f t="shared" si="4"/>
        <v>0</v>
      </c>
      <c r="W36" s="32">
        <f t="shared" si="5"/>
        <v>21.599999999999998</v>
      </c>
    </row>
    <row r="37" spans="1:43" ht="11.25" customHeight="1">
      <c r="A37" s="65">
        <f t="shared" si="0"/>
        <v>6</v>
      </c>
      <c r="B37" s="66">
        <f t="shared" si="6"/>
        <v>46164</v>
      </c>
      <c r="C37" s="50"/>
      <c r="D37" s="50"/>
      <c r="E37" s="50"/>
      <c r="F37" s="50"/>
      <c r="G37" s="50"/>
      <c r="H37" s="50"/>
      <c r="I37" s="50"/>
      <c r="J37" s="50">
        <f t="shared" si="1"/>
        <v>0</v>
      </c>
      <c r="K37" s="50">
        <f t="shared" si="1"/>
        <v>0</v>
      </c>
      <c r="L37" s="67">
        <f t="shared" si="1"/>
        <v>21.36</v>
      </c>
      <c r="M37" s="1"/>
      <c r="N37" s="50">
        <f t="shared" si="2"/>
        <v>0</v>
      </c>
      <c r="O37" s="50">
        <f t="shared" si="2"/>
        <v>0</v>
      </c>
      <c r="P37" s="50">
        <f t="shared" si="2"/>
        <v>0</v>
      </c>
      <c r="Q37" s="50">
        <f t="shared" si="2"/>
        <v>0</v>
      </c>
      <c r="R37" s="50">
        <f t="shared" si="2"/>
        <v>0</v>
      </c>
      <c r="S37" s="50">
        <f t="shared" si="2"/>
        <v>0</v>
      </c>
      <c r="T37" s="50">
        <f t="shared" si="2"/>
        <v>0</v>
      </c>
      <c r="U37" s="50">
        <f t="shared" si="3"/>
        <v>0</v>
      </c>
      <c r="V37" s="19">
        <f t="shared" si="4"/>
        <v>0</v>
      </c>
      <c r="W37" s="32">
        <f t="shared" si="5"/>
        <v>21.599999999999998</v>
      </c>
    </row>
    <row r="38" spans="1:43" ht="11.25" customHeight="1">
      <c r="A38" s="65">
        <f t="shared" si="0"/>
        <v>7</v>
      </c>
      <c r="B38" s="66">
        <f t="shared" si="6"/>
        <v>46165</v>
      </c>
      <c r="C38" s="50"/>
      <c r="D38" s="50"/>
      <c r="E38" s="50"/>
      <c r="F38" s="50"/>
      <c r="G38" s="50"/>
      <c r="H38" s="50"/>
      <c r="I38" s="50"/>
      <c r="J38" s="50">
        <f t="shared" si="1"/>
        <v>0</v>
      </c>
      <c r="K38" s="50">
        <f t="shared" si="1"/>
        <v>0</v>
      </c>
      <c r="L38" s="67">
        <f t="shared" si="1"/>
        <v>21.36</v>
      </c>
      <c r="M38" s="1"/>
      <c r="N38" s="50">
        <f t="shared" si="2"/>
        <v>0</v>
      </c>
      <c r="O38" s="50">
        <f t="shared" si="2"/>
        <v>0</v>
      </c>
      <c r="P38" s="50">
        <f t="shared" si="2"/>
        <v>0</v>
      </c>
      <c r="Q38" s="50">
        <f t="shared" si="2"/>
        <v>0</v>
      </c>
      <c r="R38" s="50">
        <f t="shared" si="2"/>
        <v>0</v>
      </c>
      <c r="S38" s="50">
        <f t="shared" si="2"/>
        <v>0</v>
      </c>
      <c r="T38" s="50">
        <f t="shared" si="2"/>
        <v>0</v>
      </c>
      <c r="U38" s="50">
        <f t="shared" si="3"/>
        <v>0</v>
      </c>
      <c r="V38" s="19">
        <f t="shared" si="4"/>
        <v>0</v>
      </c>
      <c r="W38" s="32">
        <f t="shared" si="5"/>
        <v>21.599999999999998</v>
      </c>
    </row>
    <row r="39" spans="1:43" ht="11.25" customHeight="1">
      <c r="A39" s="65">
        <f t="shared" si="0"/>
        <v>1</v>
      </c>
      <c r="B39" s="66">
        <f t="shared" si="6"/>
        <v>46166</v>
      </c>
      <c r="C39" s="50"/>
      <c r="D39" s="50"/>
      <c r="E39" s="50"/>
      <c r="F39" s="50"/>
      <c r="G39" s="50"/>
      <c r="H39" s="50"/>
      <c r="I39" s="50"/>
      <c r="J39" s="50">
        <f t="shared" si="1"/>
        <v>0</v>
      </c>
      <c r="K39" s="50">
        <f t="shared" si="1"/>
        <v>0</v>
      </c>
      <c r="L39" s="67">
        <f t="shared" si="1"/>
        <v>21.36</v>
      </c>
      <c r="M39" s="1"/>
      <c r="N39" s="50">
        <f t="shared" si="2"/>
        <v>0</v>
      </c>
      <c r="O39" s="50">
        <f t="shared" si="2"/>
        <v>0</v>
      </c>
      <c r="P39" s="50">
        <f t="shared" si="2"/>
        <v>0</v>
      </c>
      <c r="Q39" s="50">
        <f t="shared" si="2"/>
        <v>0</v>
      </c>
      <c r="R39" s="50">
        <f t="shared" si="2"/>
        <v>0</v>
      </c>
      <c r="S39" s="50">
        <f t="shared" si="2"/>
        <v>0</v>
      </c>
      <c r="T39" s="50">
        <f t="shared" si="2"/>
        <v>0</v>
      </c>
      <c r="U39" s="50">
        <f t="shared" si="3"/>
        <v>0</v>
      </c>
      <c r="V39" s="19">
        <f t="shared" si="4"/>
        <v>0</v>
      </c>
      <c r="W39" s="32">
        <f t="shared" si="5"/>
        <v>21.599999999999998</v>
      </c>
    </row>
    <row r="40" spans="1:43" ht="11.25" customHeight="1">
      <c r="A40" s="65">
        <f t="shared" si="0"/>
        <v>2</v>
      </c>
      <c r="B40" s="66">
        <f t="shared" si="6"/>
        <v>46167</v>
      </c>
      <c r="C40" s="50"/>
      <c r="D40" s="50"/>
      <c r="E40" s="50"/>
      <c r="F40" s="50"/>
      <c r="G40" s="50"/>
      <c r="H40" s="50"/>
      <c r="I40" s="50"/>
      <c r="J40" s="50">
        <f t="shared" si="1"/>
        <v>0</v>
      </c>
      <c r="K40" s="50">
        <f t="shared" si="1"/>
        <v>0</v>
      </c>
      <c r="L40" s="67">
        <f t="shared" si="1"/>
        <v>21.36</v>
      </c>
      <c r="M40" s="1" t="s">
        <v>92</v>
      </c>
      <c r="N40" s="50">
        <f t="shared" ref="N40:T40" si="7">(C40-TRUNC(C40,0))/0.6+TRUNC(C40)</f>
        <v>0</v>
      </c>
      <c r="O40" s="50">
        <f t="shared" si="7"/>
        <v>0</v>
      </c>
      <c r="P40" s="50">
        <f t="shared" si="7"/>
        <v>0</v>
      </c>
      <c r="Q40" s="50">
        <f t="shared" si="7"/>
        <v>0</v>
      </c>
      <c r="R40" s="50">
        <f t="shared" si="7"/>
        <v>0</v>
      </c>
      <c r="S40" s="50">
        <f t="shared" si="7"/>
        <v>0</v>
      </c>
      <c r="T40" s="50">
        <f t="shared" si="7"/>
        <v>0</v>
      </c>
      <c r="U40" s="50">
        <f>O40-N40+Q40-P40+S40-R40+T40</f>
        <v>0</v>
      </c>
      <c r="V40" s="19">
        <f t="shared" si="4"/>
        <v>0</v>
      </c>
      <c r="W40" s="32">
        <f t="shared" si="5"/>
        <v>21.599999999999998</v>
      </c>
    </row>
    <row r="41" spans="1:43" ht="11.25" customHeight="1">
      <c r="A41" s="65">
        <f t="shared" si="0"/>
        <v>3</v>
      </c>
      <c r="B41" s="66">
        <f t="shared" si="6"/>
        <v>46168</v>
      </c>
      <c r="C41" s="50"/>
      <c r="D41" s="50"/>
      <c r="E41" s="50"/>
      <c r="F41" s="50"/>
      <c r="G41" s="50"/>
      <c r="H41" s="50"/>
      <c r="I41" s="50"/>
      <c r="J41" s="50">
        <f>(U41-TRUNC(U41,0))*0.6+TRUNC(U41)</f>
        <v>0</v>
      </c>
      <c r="K41" s="50">
        <f>(V41-TRUNC(V41,0))*0.6+TRUNC(V41)</f>
        <v>0</v>
      </c>
      <c r="L41" s="67">
        <f t="shared" si="1"/>
        <v>21.36</v>
      </c>
      <c r="N41" s="50">
        <f t="shared" si="2"/>
        <v>0</v>
      </c>
      <c r="O41" s="50">
        <f t="shared" si="2"/>
        <v>0</v>
      </c>
      <c r="P41" s="50">
        <f t="shared" si="2"/>
        <v>0</v>
      </c>
      <c r="Q41" s="50">
        <f t="shared" si="2"/>
        <v>0</v>
      </c>
      <c r="R41" s="50">
        <f t="shared" si="2"/>
        <v>0</v>
      </c>
      <c r="S41" s="50">
        <f t="shared" si="2"/>
        <v>0</v>
      </c>
      <c r="T41" s="50">
        <f t="shared" si="2"/>
        <v>0</v>
      </c>
      <c r="U41" s="50">
        <f t="shared" si="3"/>
        <v>0</v>
      </c>
      <c r="V41" s="19">
        <f t="shared" si="4"/>
        <v>0</v>
      </c>
      <c r="W41" s="32">
        <f t="shared" si="5"/>
        <v>21.599999999999998</v>
      </c>
    </row>
    <row r="42" spans="1:43" ht="11.25" customHeight="1">
      <c r="A42" s="65">
        <f t="shared" si="0"/>
        <v>4</v>
      </c>
      <c r="B42" s="66">
        <f t="shared" si="6"/>
        <v>46169</v>
      </c>
      <c r="C42" s="50"/>
      <c r="D42" s="50"/>
      <c r="E42" s="50"/>
      <c r="F42" s="50"/>
      <c r="G42" s="50"/>
      <c r="H42" s="50"/>
      <c r="I42" s="50"/>
      <c r="J42" s="50">
        <f t="shared" si="1"/>
        <v>0</v>
      </c>
      <c r="K42" s="50">
        <f t="shared" si="1"/>
        <v>0</v>
      </c>
      <c r="L42" s="67">
        <f t="shared" si="1"/>
        <v>21.36</v>
      </c>
      <c r="M42" s="1"/>
      <c r="N42" s="50">
        <f t="shared" si="2"/>
        <v>0</v>
      </c>
      <c r="O42" s="50">
        <f t="shared" si="2"/>
        <v>0</v>
      </c>
      <c r="P42" s="50">
        <f t="shared" si="2"/>
        <v>0</v>
      </c>
      <c r="Q42" s="50">
        <f t="shared" si="2"/>
        <v>0</v>
      </c>
      <c r="R42" s="50">
        <f t="shared" si="2"/>
        <v>0</v>
      </c>
      <c r="S42" s="50">
        <f t="shared" si="2"/>
        <v>0</v>
      </c>
      <c r="T42" s="50">
        <f t="shared" si="2"/>
        <v>0</v>
      </c>
      <c r="U42" s="50">
        <f t="shared" si="3"/>
        <v>0</v>
      </c>
      <c r="V42" s="19">
        <f t="shared" si="4"/>
        <v>0</v>
      </c>
      <c r="W42" s="32">
        <f t="shared" si="5"/>
        <v>21.599999999999998</v>
      </c>
    </row>
    <row r="43" spans="1:43" ht="11.25" customHeight="1">
      <c r="A43" s="65">
        <f t="shared" si="0"/>
        <v>5</v>
      </c>
      <c r="B43" s="66">
        <f t="shared" si="6"/>
        <v>46170</v>
      </c>
      <c r="C43" s="50"/>
      <c r="D43" s="50"/>
      <c r="E43" s="50"/>
      <c r="F43" s="50"/>
      <c r="G43" s="50"/>
      <c r="H43" s="50"/>
      <c r="I43" s="50"/>
      <c r="J43" s="50">
        <f t="shared" si="1"/>
        <v>0</v>
      </c>
      <c r="K43" s="50">
        <f t="shared" si="1"/>
        <v>0</v>
      </c>
      <c r="L43" s="67">
        <f t="shared" si="1"/>
        <v>21.36</v>
      </c>
      <c r="M43" s="1"/>
      <c r="N43" s="50">
        <f t="shared" si="2"/>
        <v>0</v>
      </c>
      <c r="O43" s="50">
        <f t="shared" si="2"/>
        <v>0</v>
      </c>
      <c r="P43" s="50">
        <f t="shared" si="2"/>
        <v>0</v>
      </c>
      <c r="Q43" s="50">
        <f t="shared" si="2"/>
        <v>0</v>
      </c>
      <c r="R43" s="50">
        <f t="shared" si="2"/>
        <v>0</v>
      </c>
      <c r="S43" s="50">
        <f t="shared" si="2"/>
        <v>0</v>
      </c>
      <c r="T43" s="50">
        <f t="shared" si="2"/>
        <v>0</v>
      </c>
      <c r="U43" s="50">
        <f t="shared" si="3"/>
        <v>0</v>
      </c>
      <c r="V43" s="19">
        <f t="shared" si="4"/>
        <v>0</v>
      </c>
      <c r="W43" s="32">
        <f t="shared" si="5"/>
        <v>21.599999999999998</v>
      </c>
    </row>
    <row r="44" spans="1:43" ht="11.25" customHeight="1">
      <c r="A44" s="65">
        <f t="shared" si="0"/>
        <v>6</v>
      </c>
      <c r="B44" s="66">
        <f t="shared" si="6"/>
        <v>46171</v>
      </c>
      <c r="C44" s="50"/>
      <c r="D44" s="50"/>
      <c r="E44" s="50"/>
      <c r="F44" s="50"/>
      <c r="G44" s="50"/>
      <c r="H44" s="50"/>
      <c r="I44" s="50"/>
      <c r="J44" s="50">
        <f t="shared" si="1"/>
        <v>0</v>
      </c>
      <c r="K44" s="50">
        <f t="shared" si="1"/>
        <v>0</v>
      </c>
      <c r="L44" s="67">
        <f t="shared" si="1"/>
        <v>21.36</v>
      </c>
      <c r="M44" s="1"/>
      <c r="N44" s="50">
        <f t="shared" si="2"/>
        <v>0</v>
      </c>
      <c r="O44" s="50">
        <f t="shared" si="2"/>
        <v>0</v>
      </c>
      <c r="P44" s="50">
        <f t="shared" si="2"/>
        <v>0</v>
      </c>
      <c r="Q44" s="50">
        <f t="shared" si="2"/>
        <v>0</v>
      </c>
      <c r="R44" s="50">
        <f t="shared" si="2"/>
        <v>0</v>
      </c>
      <c r="S44" s="50">
        <f t="shared" si="2"/>
        <v>0</v>
      </c>
      <c r="T44" s="50">
        <f t="shared" si="2"/>
        <v>0</v>
      </c>
      <c r="U44" s="50">
        <f t="shared" si="3"/>
        <v>0</v>
      </c>
      <c r="V44" s="19">
        <f t="shared" si="4"/>
        <v>0</v>
      </c>
      <c r="W44" s="32">
        <f t="shared" si="5"/>
        <v>21.599999999999998</v>
      </c>
    </row>
    <row r="45" spans="1:43" ht="11.25" customHeight="1">
      <c r="A45" s="65">
        <f t="shared" si="0"/>
        <v>7</v>
      </c>
      <c r="B45" s="66">
        <f t="shared" si="6"/>
        <v>46172</v>
      </c>
      <c r="C45" s="50"/>
      <c r="D45" s="50"/>
      <c r="E45" s="50"/>
      <c r="F45" s="50"/>
      <c r="G45" s="50"/>
      <c r="H45" s="50"/>
      <c r="I45" s="50"/>
      <c r="J45" s="50">
        <f t="shared" si="1"/>
        <v>0</v>
      </c>
      <c r="K45" s="50">
        <f t="shared" si="1"/>
        <v>0</v>
      </c>
      <c r="L45" s="67">
        <f t="shared" si="1"/>
        <v>21.36</v>
      </c>
      <c r="M45" s="1"/>
      <c r="N45" s="50">
        <f t="shared" si="2"/>
        <v>0</v>
      </c>
      <c r="O45" s="50">
        <f t="shared" si="2"/>
        <v>0</v>
      </c>
      <c r="P45" s="50">
        <f t="shared" si="2"/>
        <v>0</v>
      </c>
      <c r="Q45" s="50">
        <f t="shared" si="2"/>
        <v>0</v>
      </c>
      <c r="R45" s="50">
        <f t="shared" si="2"/>
        <v>0</v>
      </c>
      <c r="S45" s="50">
        <f t="shared" si="2"/>
        <v>0</v>
      </c>
      <c r="T45" s="50">
        <f t="shared" si="2"/>
        <v>0</v>
      </c>
      <c r="U45" s="50">
        <f t="shared" si="3"/>
        <v>0</v>
      </c>
      <c r="V45" s="19">
        <f t="shared" si="4"/>
        <v>0</v>
      </c>
      <c r="W45" s="32">
        <f t="shared" si="5"/>
        <v>21.599999999999998</v>
      </c>
      <c r="AQ45" s="1"/>
    </row>
    <row r="46" spans="1:43" ht="11.25" customHeight="1">
      <c r="A46" s="65">
        <f t="shared" si="0"/>
        <v>1</v>
      </c>
      <c r="B46" s="66">
        <f t="shared" si="6"/>
        <v>46173</v>
      </c>
      <c r="C46" s="50"/>
      <c r="D46" s="50"/>
      <c r="E46" s="50"/>
      <c r="F46" s="50"/>
      <c r="G46" s="50"/>
      <c r="H46" s="50"/>
      <c r="I46" s="50"/>
      <c r="J46" s="50">
        <f t="shared" si="1"/>
        <v>0</v>
      </c>
      <c r="K46" s="50">
        <f t="shared" si="1"/>
        <v>0</v>
      </c>
      <c r="L46" s="67">
        <f t="shared" si="1"/>
        <v>21.36</v>
      </c>
      <c r="M46" s="1"/>
      <c r="N46" s="50">
        <f t="shared" si="2"/>
        <v>0</v>
      </c>
      <c r="O46" s="50">
        <f t="shared" si="2"/>
        <v>0</v>
      </c>
      <c r="P46" s="50">
        <f t="shared" si="2"/>
        <v>0</v>
      </c>
      <c r="Q46" s="50">
        <f t="shared" si="2"/>
        <v>0</v>
      </c>
      <c r="R46" s="50">
        <f t="shared" si="2"/>
        <v>0</v>
      </c>
      <c r="S46" s="50">
        <f t="shared" si="2"/>
        <v>0</v>
      </c>
      <c r="T46" s="50">
        <f t="shared" si="2"/>
        <v>0</v>
      </c>
      <c r="U46" s="50">
        <f t="shared" si="3"/>
        <v>0</v>
      </c>
      <c r="V46" s="19">
        <f t="shared" si="4"/>
        <v>0</v>
      </c>
      <c r="W46" s="32">
        <f t="shared" si="5"/>
        <v>21.599999999999998</v>
      </c>
    </row>
    <row r="47" spans="1:43" ht="11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X47" t="s">
        <v>62</v>
      </c>
    </row>
    <row r="48" spans="1:43" ht="11.25" customHeight="1">
      <c r="A48" s="54" t="s">
        <v>58</v>
      </c>
      <c r="B48" s="1"/>
      <c r="C48" s="49">
        <f>L46</f>
        <v>21.36</v>
      </c>
      <c r="D48" s="1"/>
      <c r="E48" s="1" t="s">
        <v>59</v>
      </c>
      <c r="F48" s="1"/>
      <c r="G48" s="1"/>
      <c r="H48" s="1"/>
      <c r="I48" s="55">
        <f>(U9/12)/((F9*4.35)+C48)</f>
        <v>0</v>
      </c>
      <c r="J48" s="56" t="s">
        <v>60</v>
      </c>
      <c r="K48" s="57" t="e">
        <f>I48/U10</f>
        <v>#DIV/0!</v>
      </c>
      <c r="L48" s="1" t="s">
        <v>61</v>
      </c>
      <c r="M48" s="1"/>
      <c r="N48" s="1"/>
      <c r="O48" s="1"/>
      <c r="P48" s="1"/>
      <c r="Q48" s="1"/>
      <c r="R48" s="1"/>
      <c r="S48" s="1"/>
      <c r="T48" s="1"/>
      <c r="U48" s="58" t="e">
        <f>C48*U10</f>
        <v>#DIV/0!</v>
      </c>
    </row>
    <row r="49" spans="1:30" ht="11.25" customHeight="1">
      <c r="C49" s="20"/>
      <c r="D49" s="39"/>
      <c r="E49" s="40"/>
      <c r="J49" s="41"/>
      <c r="X49" s="14"/>
      <c r="Y49" s="14"/>
      <c r="Z49" s="14"/>
      <c r="AA49" s="14"/>
      <c r="AB49" s="14"/>
      <c r="AC49" s="14"/>
      <c r="AD49" s="14"/>
    </row>
    <row r="50" spans="1:30" ht="11.25" customHeight="1">
      <c r="A50" s="14" t="s">
        <v>1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  <row r="51" spans="1:30" ht="11.25" customHeight="1">
      <c r="A51" s="14" t="s">
        <v>93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</sheetData>
  <mergeCells count="3">
    <mergeCell ref="C14:D14"/>
    <mergeCell ref="E14:F14"/>
    <mergeCell ref="G14:H14"/>
  </mergeCells>
  <conditionalFormatting sqref="M40">
    <cfRule type="expression" dxfId="45" priority="107" stopIfTrue="1">
      <formula>IF(($A42=7),TRUE,FALSE)</formula>
    </cfRule>
    <cfRule type="expression" dxfId="44" priority="108" stopIfTrue="1">
      <formula>IF(($A42=1),TRUE,FALSE)</formula>
    </cfRule>
  </conditionalFormatting>
  <conditionalFormatting sqref="M19">
    <cfRule type="expression" dxfId="43" priority="79" stopIfTrue="1">
      <formula>IF(($A22=7),TRUE,FALSE)</formula>
    </cfRule>
    <cfRule type="expression" dxfId="42" priority="80" stopIfTrue="1">
      <formula>IF(($A22=1),TRUE,FALSE)</formula>
    </cfRule>
    <cfRule type="expression" dxfId="41" priority="103" stopIfTrue="1">
      <formula>IF(($A16=7),TRUE,FALSE)</formula>
    </cfRule>
    <cfRule type="expression" dxfId="40" priority="104" stopIfTrue="1">
      <formula>IF(($A16=1),TRUE,FALSE)</formula>
    </cfRule>
  </conditionalFormatting>
  <conditionalFormatting sqref="N16:U17 A16:K46 M18:U19 N20:U22 M23:U40 N41:U45 M46:U46">
    <cfRule type="expression" dxfId="39" priority="3" stopIfTrue="1">
      <formula>IF(($A16=7),TRUE,FALSE)</formula>
    </cfRule>
    <cfRule type="expression" dxfId="38" priority="4" stopIfTrue="1">
      <formula>IF(($A16=1),TRUE,FALSE)</formula>
    </cfRule>
  </conditionalFormatting>
  <conditionalFormatting sqref="AQ45">
    <cfRule type="expression" dxfId="37" priority="97" stopIfTrue="1">
      <formula>IF(($A39=7),TRUE,FALSE)</formula>
    </cfRule>
    <cfRule type="expression" dxfId="36" priority="98" stopIfTrue="1">
      <formula>IF(($A39=1),TRUE,FALSE)</formula>
    </cfRule>
  </conditionalFormatting>
  <conditionalFormatting sqref="M19">
    <cfRule type="expression" dxfId="35" priority="121" stopIfTrue="1">
      <formula>IF(($A21=7),TRUE,FALSE)</formula>
    </cfRule>
    <cfRule type="expression" dxfId="34" priority="122" stopIfTrue="1">
      <formula>IF(($A21=1),TRUE,FALSE)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4"/>
  </sheetPr>
  <dimension ref="A1:AD51"/>
  <sheetViews>
    <sheetView zoomScaleNormal="100" workbookViewId="0">
      <selection activeCell="X35" sqref="X35"/>
    </sheetView>
  </sheetViews>
  <sheetFormatPr defaultRowHeight="12.6"/>
  <cols>
    <col min="1" max="1" width="10.7109375" customWidth="1"/>
    <col min="2" max="2" width="9.7109375" customWidth="1"/>
    <col min="3" max="8" width="7" customWidth="1"/>
    <col min="9" max="9" width="12" customWidth="1"/>
    <col min="10" max="10" width="12.28515625" customWidth="1"/>
    <col min="11" max="12" width="12.140625" customWidth="1"/>
    <col min="13" max="13" width="27.140625" customWidth="1"/>
    <col min="14" max="20" width="7" hidden="1" customWidth="1"/>
    <col min="21" max="21" width="8.5703125" customWidth="1"/>
    <col min="22" max="22" width="7" hidden="1" customWidth="1"/>
    <col min="23" max="23" width="7.85546875" hidden="1" customWidth="1"/>
    <col min="24" max="30" width="4.140625" customWidth="1"/>
  </cols>
  <sheetData>
    <row r="1" spans="1:30" ht="18.75" customHeight="1">
      <c r="A1" s="13" t="s">
        <v>0</v>
      </c>
    </row>
    <row r="2" spans="1:30" ht="11.25" customHeight="1"/>
    <row r="3" spans="1:30" ht="11.25" customHeight="1">
      <c r="A3" s="14" t="s">
        <v>1</v>
      </c>
      <c r="B3" s="14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 t="s">
        <v>64</v>
      </c>
      <c r="V3" s="14"/>
      <c r="W3" s="14"/>
      <c r="X3" s="14"/>
      <c r="Y3" s="14"/>
      <c r="Z3" s="14"/>
      <c r="AA3" s="14"/>
      <c r="AB3" s="14"/>
      <c r="AC3" s="14"/>
      <c r="AD3" s="14"/>
    </row>
    <row r="4" spans="1:30" ht="11.25" customHeight="1">
      <c r="A4" s="14"/>
      <c r="B4" s="14" t="s">
        <v>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 t="s">
        <v>65</v>
      </c>
      <c r="V4" s="14"/>
      <c r="W4" s="14"/>
      <c r="X4" s="14"/>
      <c r="Y4" s="14"/>
      <c r="Z4" s="14"/>
      <c r="AA4" s="14"/>
      <c r="AB4" s="14"/>
      <c r="AC4" s="14"/>
      <c r="AD4" s="14"/>
    </row>
    <row r="5" spans="1:30" ht="11.25" customHeight="1">
      <c r="A5" s="14"/>
      <c r="B5" s="14" t="s">
        <v>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 t="s">
        <v>66</v>
      </c>
      <c r="V5" s="14"/>
      <c r="W5" s="14"/>
      <c r="X5" s="14"/>
      <c r="Y5" s="14"/>
      <c r="Z5" s="14"/>
      <c r="AA5" s="14"/>
      <c r="AB5" s="14"/>
      <c r="AC5" s="14"/>
      <c r="AD5" s="14"/>
    </row>
    <row r="6" spans="1:30" ht="11.25" customHeight="1">
      <c r="A6" s="14"/>
      <c r="B6" s="14" t="s">
        <v>67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 t="s">
        <v>68</v>
      </c>
      <c r="V6" s="14"/>
      <c r="W6" s="14"/>
      <c r="X6" s="14"/>
      <c r="Y6" s="14"/>
      <c r="Z6" s="14"/>
      <c r="AA6" s="14"/>
      <c r="AB6" s="14"/>
      <c r="AC6" s="14"/>
      <c r="AD6" s="14"/>
    </row>
    <row r="7" spans="1:30" ht="11.25" customHeight="1">
      <c r="A7" s="14"/>
      <c r="B7" s="14" t="s">
        <v>9</v>
      </c>
      <c r="C7" s="14"/>
      <c r="D7" s="14"/>
      <c r="E7" s="14"/>
      <c r="F7" s="14"/>
      <c r="G7" s="14"/>
      <c r="H7" s="14"/>
      <c r="I7" s="14"/>
      <c r="J7" s="15" t="s">
        <v>10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 t="s">
        <v>69</v>
      </c>
      <c r="V7" s="14"/>
      <c r="W7" s="14"/>
      <c r="X7" s="14"/>
      <c r="Y7" s="14"/>
      <c r="Z7" s="14"/>
      <c r="AA7" s="14"/>
      <c r="AB7" s="14"/>
      <c r="AC7" s="14"/>
      <c r="AD7" s="14"/>
    </row>
    <row r="8" spans="1:30" ht="11.25" customHeight="1">
      <c r="J8" s="16" t="s">
        <v>10</v>
      </c>
    </row>
    <row r="9" spans="1:30" ht="11.25" customHeight="1">
      <c r="A9" t="s">
        <v>73</v>
      </c>
      <c r="F9" s="7">
        <f>'December 25'!F9</f>
        <v>0</v>
      </c>
      <c r="J9" s="16" t="s">
        <v>10</v>
      </c>
      <c r="M9" t="s">
        <v>80</v>
      </c>
      <c r="N9" s="17"/>
      <c r="U9" s="18">
        <f>'May 26'!U9</f>
        <v>0</v>
      </c>
      <c r="X9" t="s">
        <v>14</v>
      </c>
    </row>
    <row r="10" spans="1:30" ht="11.25" customHeight="1">
      <c r="A10" t="s">
        <v>15</v>
      </c>
      <c r="F10" s="19">
        <f>(N10-TRUNC(N10,0))*0.6+TRUNC(N10)</f>
        <v>0</v>
      </c>
      <c r="H10" s="19"/>
      <c r="J10" s="16" t="s">
        <v>10</v>
      </c>
      <c r="M10" t="s">
        <v>16</v>
      </c>
      <c r="N10" s="19">
        <f>F9/5</f>
        <v>0</v>
      </c>
      <c r="U10" s="20" t="e">
        <f>U9/(F9*52.18)</f>
        <v>#DIV/0!</v>
      </c>
      <c r="AB10" t="s">
        <v>17</v>
      </c>
    </row>
    <row r="11" spans="1:30" ht="11.25" customHeight="1">
      <c r="J11" s="16" t="s">
        <v>10</v>
      </c>
    </row>
    <row r="12" spans="1:30" ht="11.25" customHeight="1">
      <c r="A12" s="21" t="s">
        <v>18</v>
      </c>
      <c r="B12" s="22">
        <v>46174</v>
      </c>
      <c r="C12" s="14"/>
      <c r="D12" s="14"/>
      <c r="E12" s="14"/>
      <c r="F12" s="23"/>
      <c r="G12" s="14"/>
      <c r="H12" s="23"/>
      <c r="I12" s="24" t="s">
        <v>19</v>
      </c>
      <c r="J12" s="25">
        <f>'May 26'!C48</f>
        <v>21.36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 t="s">
        <v>20</v>
      </c>
      <c r="V12" s="14"/>
      <c r="W12" s="14"/>
      <c r="X12" s="14"/>
      <c r="Y12" s="14"/>
      <c r="Z12" s="14"/>
      <c r="AA12" s="14"/>
      <c r="AB12" s="14"/>
      <c r="AC12" s="14"/>
      <c r="AD12" s="14"/>
    </row>
    <row r="13" spans="1:30" ht="11.25" customHeight="1">
      <c r="A13" s="14"/>
      <c r="B13" s="14"/>
      <c r="C13" s="14"/>
      <c r="D13" s="14"/>
      <c r="E13" s="14"/>
      <c r="F13" s="14"/>
      <c r="G13" s="14"/>
      <c r="H13" s="14"/>
      <c r="I13" s="15"/>
      <c r="J13" s="14"/>
      <c r="K13" s="15" t="s">
        <v>21</v>
      </c>
      <c r="L13" s="15" t="s">
        <v>22</v>
      </c>
      <c r="M13" s="14"/>
      <c r="N13" s="14"/>
      <c r="O13" s="14"/>
      <c r="P13" s="14"/>
      <c r="Q13" s="14"/>
      <c r="R13" s="14"/>
      <c r="S13" s="14"/>
      <c r="T13" s="14"/>
      <c r="U13" s="14" t="s">
        <v>23</v>
      </c>
      <c r="V13" s="14"/>
      <c r="W13" s="14"/>
      <c r="X13" s="14"/>
      <c r="Y13" s="14"/>
      <c r="Z13" s="14"/>
      <c r="AA13" s="14"/>
      <c r="AB13" s="14"/>
      <c r="AC13" s="14"/>
      <c r="AD13" s="14"/>
    </row>
    <row r="14" spans="1:30" ht="11.25" customHeight="1">
      <c r="A14" s="14"/>
      <c r="B14" s="14"/>
      <c r="C14" s="80" t="s">
        <v>24</v>
      </c>
      <c r="D14" s="80"/>
      <c r="E14" s="80" t="s">
        <v>25</v>
      </c>
      <c r="F14" s="80"/>
      <c r="G14" s="80" t="s">
        <v>26</v>
      </c>
      <c r="H14" s="80"/>
      <c r="I14" s="15" t="s">
        <v>27</v>
      </c>
      <c r="J14" s="15" t="s">
        <v>28</v>
      </c>
      <c r="K14" s="15" t="s">
        <v>29</v>
      </c>
      <c r="L14" s="15" t="s">
        <v>30</v>
      </c>
      <c r="M14" s="14"/>
      <c r="N14" s="14"/>
      <c r="O14" s="14"/>
      <c r="P14" s="14"/>
      <c r="Q14" s="14"/>
      <c r="R14" s="14"/>
      <c r="S14" s="14"/>
      <c r="T14" s="14"/>
      <c r="U14" s="14" t="s">
        <v>31</v>
      </c>
      <c r="V14" s="14"/>
      <c r="W14" s="14"/>
      <c r="X14" s="14"/>
      <c r="Y14" s="14"/>
      <c r="Z14" s="14"/>
      <c r="AA14" s="14"/>
      <c r="AB14" s="14"/>
      <c r="AC14" s="14"/>
      <c r="AD14" s="14"/>
    </row>
    <row r="15" spans="1:30" ht="11.25" customHeight="1">
      <c r="A15" s="26" t="s">
        <v>32</v>
      </c>
      <c r="B15" s="26" t="s">
        <v>33</v>
      </c>
      <c r="C15" s="27" t="s">
        <v>34</v>
      </c>
      <c r="D15" s="27" t="s">
        <v>35</v>
      </c>
      <c r="E15" s="27" t="s">
        <v>34</v>
      </c>
      <c r="F15" s="27" t="s">
        <v>35</v>
      </c>
      <c r="G15" s="27" t="s">
        <v>34</v>
      </c>
      <c r="H15" s="27" t="s">
        <v>35</v>
      </c>
      <c r="I15" s="27" t="s">
        <v>36</v>
      </c>
      <c r="J15" s="27" t="s">
        <v>29</v>
      </c>
      <c r="K15" s="27" t="s">
        <v>37</v>
      </c>
      <c r="L15" s="27" t="s">
        <v>38</v>
      </c>
      <c r="M15" s="26" t="s">
        <v>39</v>
      </c>
      <c r="N15" s="26"/>
      <c r="O15" s="26"/>
      <c r="P15" s="26"/>
      <c r="Q15" s="26"/>
      <c r="R15" s="26"/>
      <c r="S15" s="26"/>
      <c r="T15" s="26"/>
      <c r="U15" s="26" t="s">
        <v>40</v>
      </c>
      <c r="V15" s="28">
        <f>0</f>
        <v>0</v>
      </c>
      <c r="W15" s="28">
        <f>(J12-TRUNC(J12,0))/0.6+TRUNC(J12)</f>
        <v>21.599999999999998</v>
      </c>
      <c r="X15" s="26"/>
      <c r="Y15" s="26"/>
      <c r="Z15" s="26"/>
      <c r="AA15" s="26"/>
      <c r="AB15" s="26"/>
      <c r="AC15" s="26"/>
      <c r="AD15" s="26"/>
    </row>
    <row r="16" spans="1:30" ht="11.25" customHeight="1">
      <c r="A16" s="65">
        <f t="shared" ref="A16:A45" si="0">WEEKDAY(B16,1)</f>
        <v>2</v>
      </c>
      <c r="B16" s="66">
        <f>B12</f>
        <v>46174</v>
      </c>
      <c r="C16" s="50"/>
      <c r="D16" s="50"/>
      <c r="E16" s="50"/>
      <c r="F16" s="50"/>
      <c r="G16" s="50"/>
      <c r="H16" s="50"/>
      <c r="I16" s="50"/>
      <c r="J16" s="50">
        <f t="shared" ref="J16:L45" si="1">(U16-TRUNC(U16,0))*0.6+TRUNC(U16)</f>
        <v>0</v>
      </c>
      <c r="K16" s="50">
        <f t="shared" si="1"/>
        <v>0</v>
      </c>
      <c r="L16" s="67">
        <f t="shared" si="1"/>
        <v>21.36</v>
      </c>
      <c r="M16" s="1"/>
      <c r="N16" s="50">
        <f t="shared" ref="N16:T45" si="2">(C16-TRUNC(C16,0))/0.6+TRUNC(C16)</f>
        <v>0</v>
      </c>
      <c r="O16" s="50">
        <f t="shared" si="2"/>
        <v>0</v>
      </c>
      <c r="P16" s="50">
        <f t="shared" si="2"/>
        <v>0</v>
      </c>
      <c r="Q16" s="50">
        <f t="shared" si="2"/>
        <v>0</v>
      </c>
      <c r="R16" s="50">
        <f t="shared" si="2"/>
        <v>0</v>
      </c>
      <c r="S16" s="50">
        <f t="shared" si="2"/>
        <v>0</v>
      </c>
      <c r="T16" s="50">
        <f t="shared" si="2"/>
        <v>0</v>
      </c>
      <c r="U16" s="50">
        <f t="shared" ref="U16:U45" si="3">O16-N16+Q16-P16+S16-R16+T16</f>
        <v>0</v>
      </c>
      <c r="V16" s="19">
        <f t="shared" ref="V16:V45" si="4">V15+U16</f>
        <v>0</v>
      </c>
      <c r="W16" s="32">
        <f t="shared" ref="W16:W45" si="5">IF(OR(WEEKDAY(B16)=1,WEEKDAY(B16)=7),U16+W15,(U16-($F$9/5))+W15)</f>
        <v>21.599999999999998</v>
      </c>
      <c r="X16" s="44"/>
      <c r="Y16" s="44"/>
      <c r="Z16" s="44"/>
      <c r="AA16" s="44"/>
      <c r="AB16" s="44"/>
      <c r="AC16" s="44"/>
      <c r="AD16" s="44"/>
    </row>
    <row r="17" spans="1:30" ht="11.25" customHeight="1">
      <c r="A17" s="65">
        <f t="shared" si="0"/>
        <v>3</v>
      </c>
      <c r="B17" s="66">
        <f t="shared" ref="B17:B45" si="6">B16+1</f>
        <v>46175</v>
      </c>
      <c r="C17" s="50"/>
      <c r="D17" s="50"/>
      <c r="E17" s="50"/>
      <c r="F17" s="50"/>
      <c r="G17" s="50"/>
      <c r="H17" s="50"/>
      <c r="I17" s="50"/>
      <c r="J17" s="50">
        <f t="shared" si="1"/>
        <v>0</v>
      </c>
      <c r="K17" s="50">
        <f t="shared" si="1"/>
        <v>0</v>
      </c>
      <c r="L17" s="67">
        <f t="shared" si="1"/>
        <v>21.36</v>
      </c>
      <c r="M17" s="1"/>
      <c r="N17" s="50">
        <f t="shared" si="2"/>
        <v>0</v>
      </c>
      <c r="O17" s="50">
        <f t="shared" si="2"/>
        <v>0</v>
      </c>
      <c r="P17" s="50">
        <f t="shared" si="2"/>
        <v>0</v>
      </c>
      <c r="Q17" s="50">
        <f t="shared" si="2"/>
        <v>0</v>
      </c>
      <c r="R17" s="50">
        <f t="shared" si="2"/>
        <v>0</v>
      </c>
      <c r="S17" s="50">
        <f t="shared" si="2"/>
        <v>0</v>
      </c>
      <c r="T17" s="50">
        <f t="shared" si="2"/>
        <v>0</v>
      </c>
      <c r="U17" s="50">
        <f t="shared" si="3"/>
        <v>0</v>
      </c>
      <c r="V17" s="19">
        <f t="shared" si="4"/>
        <v>0</v>
      </c>
      <c r="W17" s="32">
        <f t="shared" si="5"/>
        <v>21.599999999999998</v>
      </c>
      <c r="X17" s="69" t="s">
        <v>43</v>
      </c>
      <c r="Y17" s="70"/>
      <c r="Z17" s="70"/>
      <c r="AA17" s="70"/>
      <c r="AB17" s="70"/>
      <c r="AC17" s="70"/>
      <c r="AD17" s="71"/>
    </row>
    <row r="18" spans="1:30" ht="11.25" customHeight="1">
      <c r="A18" s="65">
        <f t="shared" si="0"/>
        <v>4</v>
      </c>
      <c r="B18" s="66">
        <f t="shared" si="6"/>
        <v>46176</v>
      </c>
      <c r="C18" s="50"/>
      <c r="D18" s="50"/>
      <c r="E18" s="50"/>
      <c r="F18" s="50"/>
      <c r="G18" s="50"/>
      <c r="H18" s="50"/>
      <c r="I18" s="50"/>
      <c r="J18" s="50">
        <f t="shared" si="1"/>
        <v>0</v>
      </c>
      <c r="K18" s="50">
        <f t="shared" si="1"/>
        <v>0</v>
      </c>
      <c r="L18" s="67">
        <f t="shared" si="1"/>
        <v>21.36</v>
      </c>
      <c r="M18" s="1"/>
      <c r="N18" s="50">
        <f t="shared" si="2"/>
        <v>0</v>
      </c>
      <c r="O18" s="50">
        <f t="shared" si="2"/>
        <v>0</v>
      </c>
      <c r="P18" s="50">
        <f t="shared" si="2"/>
        <v>0</v>
      </c>
      <c r="Q18" s="50">
        <f t="shared" si="2"/>
        <v>0</v>
      </c>
      <c r="R18" s="50">
        <f t="shared" si="2"/>
        <v>0</v>
      </c>
      <c r="S18" s="50">
        <f t="shared" si="2"/>
        <v>0</v>
      </c>
      <c r="T18" s="50">
        <f t="shared" si="2"/>
        <v>0</v>
      </c>
      <c r="U18" s="50">
        <f t="shared" si="3"/>
        <v>0</v>
      </c>
      <c r="V18" s="19">
        <f t="shared" si="4"/>
        <v>0</v>
      </c>
      <c r="W18" s="32">
        <f t="shared" si="5"/>
        <v>21.599999999999998</v>
      </c>
      <c r="X18" s="72"/>
      <c r="Y18" s="37"/>
      <c r="Z18" s="37"/>
      <c r="AA18" s="37"/>
      <c r="AB18" s="37"/>
      <c r="AC18" s="37"/>
      <c r="AD18" s="73"/>
    </row>
    <row r="19" spans="1:30" ht="11.25" customHeight="1">
      <c r="A19" s="65">
        <f t="shared" si="0"/>
        <v>5</v>
      </c>
      <c r="B19" s="66">
        <f t="shared" si="6"/>
        <v>46177</v>
      </c>
      <c r="C19" s="50"/>
      <c r="D19" s="50"/>
      <c r="E19" s="50"/>
      <c r="F19" s="50"/>
      <c r="G19" s="50"/>
      <c r="H19" s="50"/>
      <c r="I19" s="50"/>
      <c r="J19" s="50">
        <f t="shared" si="1"/>
        <v>0</v>
      </c>
      <c r="K19" s="50">
        <f t="shared" si="1"/>
        <v>0</v>
      </c>
      <c r="L19" s="67">
        <f t="shared" si="1"/>
        <v>21.36</v>
      </c>
      <c r="M19" s="1"/>
      <c r="N19" s="50">
        <f t="shared" si="2"/>
        <v>0</v>
      </c>
      <c r="O19" s="50">
        <f t="shared" si="2"/>
        <v>0</v>
      </c>
      <c r="P19" s="50">
        <f t="shared" si="2"/>
        <v>0</v>
      </c>
      <c r="Q19" s="50">
        <f t="shared" si="2"/>
        <v>0</v>
      </c>
      <c r="R19" s="50">
        <f t="shared" si="2"/>
        <v>0</v>
      </c>
      <c r="S19" s="50">
        <f t="shared" si="2"/>
        <v>0</v>
      </c>
      <c r="T19" s="50">
        <f t="shared" si="2"/>
        <v>0</v>
      </c>
      <c r="U19" s="50">
        <f t="shared" si="3"/>
        <v>0</v>
      </c>
      <c r="V19" s="19">
        <f t="shared" si="4"/>
        <v>0</v>
      </c>
      <c r="W19" s="32">
        <f t="shared" si="5"/>
        <v>21.599999999999998</v>
      </c>
      <c r="X19" s="72"/>
      <c r="Y19" s="37"/>
      <c r="Z19" s="37"/>
      <c r="AA19" s="37"/>
      <c r="AB19" s="37"/>
      <c r="AC19" s="37"/>
      <c r="AD19" s="73"/>
    </row>
    <row r="20" spans="1:30" ht="11.25" customHeight="1">
      <c r="A20" s="65">
        <f t="shared" si="0"/>
        <v>6</v>
      </c>
      <c r="B20" s="66">
        <f t="shared" si="6"/>
        <v>46178</v>
      </c>
      <c r="C20" s="50"/>
      <c r="D20" s="50"/>
      <c r="E20" s="50"/>
      <c r="F20" s="50"/>
      <c r="G20" s="50"/>
      <c r="H20" s="50"/>
      <c r="I20" s="50"/>
      <c r="J20" s="50">
        <f t="shared" si="1"/>
        <v>0</v>
      </c>
      <c r="K20" s="50">
        <f t="shared" si="1"/>
        <v>0</v>
      </c>
      <c r="L20" s="67">
        <f t="shared" si="1"/>
        <v>21.36</v>
      </c>
      <c r="M20" s="1"/>
      <c r="N20" s="50">
        <f t="shared" si="2"/>
        <v>0</v>
      </c>
      <c r="O20" s="50">
        <f t="shared" si="2"/>
        <v>0</v>
      </c>
      <c r="P20" s="50">
        <f t="shared" si="2"/>
        <v>0</v>
      </c>
      <c r="Q20" s="50">
        <f t="shared" si="2"/>
        <v>0</v>
      </c>
      <c r="R20" s="50">
        <f t="shared" si="2"/>
        <v>0</v>
      </c>
      <c r="S20" s="50">
        <f t="shared" si="2"/>
        <v>0</v>
      </c>
      <c r="T20" s="50">
        <f t="shared" si="2"/>
        <v>0</v>
      </c>
      <c r="U20" s="50">
        <f t="shared" si="3"/>
        <v>0</v>
      </c>
      <c r="V20" s="19">
        <f t="shared" si="4"/>
        <v>0</v>
      </c>
      <c r="W20" s="32">
        <f t="shared" si="5"/>
        <v>21.599999999999998</v>
      </c>
      <c r="X20" s="72"/>
      <c r="Y20" s="37"/>
      <c r="Z20" s="37"/>
      <c r="AA20" s="37"/>
      <c r="AB20" s="37"/>
      <c r="AC20" s="37"/>
      <c r="AD20" s="73"/>
    </row>
    <row r="21" spans="1:30" ht="11.25" customHeight="1">
      <c r="A21" s="65">
        <f t="shared" si="0"/>
        <v>7</v>
      </c>
      <c r="B21" s="66">
        <f t="shared" si="6"/>
        <v>46179</v>
      </c>
      <c r="C21" s="50"/>
      <c r="D21" s="50"/>
      <c r="E21" s="50"/>
      <c r="F21" s="50"/>
      <c r="G21" s="50"/>
      <c r="H21" s="50"/>
      <c r="I21" s="50"/>
      <c r="J21" s="50">
        <f t="shared" si="1"/>
        <v>0</v>
      </c>
      <c r="K21" s="50">
        <f t="shared" si="1"/>
        <v>0</v>
      </c>
      <c r="L21" s="67">
        <f t="shared" si="1"/>
        <v>21.36</v>
      </c>
      <c r="M21" s="1"/>
      <c r="N21" s="50">
        <f t="shared" si="2"/>
        <v>0</v>
      </c>
      <c r="O21" s="50">
        <f t="shared" si="2"/>
        <v>0</v>
      </c>
      <c r="P21" s="50">
        <f t="shared" si="2"/>
        <v>0</v>
      </c>
      <c r="Q21" s="50">
        <f t="shared" si="2"/>
        <v>0</v>
      </c>
      <c r="R21" s="50">
        <f t="shared" si="2"/>
        <v>0</v>
      </c>
      <c r="S21" s="50">
        <f t="shared" si="2"/>
        <v>0</v>
      </c>
      <c r="T21" s="50">
        <f t="shared" si="2"/>
        <v>0</v>
      </c>
      <c r="U21" s="50">
        <f t="shared" si="3"/>
        <v>0</v>
      </c>
      <c r="V21" s="19">
        <f t="shared" si="4"/>
        <v>0</v>
      </c>
      <c r="W21" s="32">
        <f t="shared" si="5"/>
        <v>21.599999999999998</v>
      </c>
      <c r="X21" s="72"/>
      <c r="Y21" s="37"/>
      <c r="Z21" s="37"/>
      <c r="AA21" s="37"/>
      <c r="AB21" s="37"/>
      <c r="AC21" s="37"/>
      <c r="AD21" s="73"/>
    </row>
    <row r="22" spans="1:30" ht="11.25" customHeight="1">
      <c r="A22" s="65">
        <f t="shared" si="0"/>
        <v>1</v>
      </c>
      <c r="B22" s="66">
        <f t="shared" si="6"/>
        <v>46180</v>
      </c>
      <c r="C22" s="50"/>
      <c r="D22" s="50"/>
      <c r="E22" s="50"/>
      <c r="F22" s="50"/>
      <c r="G22" s="50"/>
      <c r="H22" s="50"/>
      <c r="I22" s="50"/>
      <c r="J22" s="50">
        <f t="shared" si="1"/>
        <v>0</v>
      </c>
      <c r="K22" s="50">
        <f t="shared" si="1"/>
        <v>0</v>
      </c>
      <c r="L22" s="67">
        <f t="shared" si="1"/>
        <v>21.36</v>
      </c>
      <c r="M22" s="1"/>
      <c r="N22" s="50">
        <f t="shared" si="2"/>
        <v>0</v>
      </c>
      <c r="O22" s="50">
        <f t="shared" si="2"/>
        <v>0</v>
      </c>
      <c r="P22" s="50">
        <f t="shared" si="2"/>
        <v>0</v>
      </c>
      <c r="Q22" s="50">
        <f t="shared" si="2"/>
        <v>0</v>
      </c>
      <c r="R22" s="50">
        <f t="shared" si="2"/>
        <v>0</v>
      </c>
      <c r="S22" s="50">
        <f t="shared" si="2"/>
        <v>0</v>
      </c>
      <c r="T22" s="50">
        <f t="shared" si="2"/>
        <v>0</v>
      </c>
      <c r="U22" s="50">
        <f t="shared" si="3"/>
        <v>0</v>
      </c>
      <c r="V22" s="19">
        <f t="shared" si="4"/>
        <v>0</v>
      </c>
      <c r="W22" s="32">
        <f t="shared" si="5"/>
        <v>21.599999999999998</v>
      </c>
      <c r="X22" s="72"/>
      <c r="Y22" s="37"/>
      <c r="Z22" s="37"/>
      <c r="AA22" s="37"/>
      <c r="AB22" s="37"/>
      <c r="AC22" s="37"/>
      <c r="AD22" s="73"/>
    </row>
    <row r="23" spans="1:30" ht="11.25" customHeight="1">
      <c r="A23" s="65">
        <f t="shared" si="0"/>
        <v>2</v>
      </c>
      <c r="B23" s="66">
        <f t="shared" si="6"/>
        <v>46181</v>
      </c>
      <c r="C23" s="50"/>
      <c r="D23" s="50"/>
      <c r="E23" s="50"/>
      <c r="F23" s="50"/>
      <c r="G23" s="50"/>
      <c r="H23" s="50"/>
      <c r="I23" s="50"/>
      <c r="J23" s="50">
        <f t="shared" si="1"/>
        <v>0</v>
      </c>
      <c r="K23" s="50">
        <f t="shared" si="1"/>
        <v>0</v>
      </c>
      <c r="L23" s="67">
        <f t="shared" si="1"/>
        <v>21.36</v>
      </c>
      <c r="M23" s="1"/>
      <c r="N23" s="50">
        <f t="shared" si="2"/>
        <v>0</v>
      </c>
      <c r="O23" s="50">
        <f t="shared" si="2"/>
        <v>0</v>
      </c>
      <c r="P23" s="50">
        <f t="shared" si="2"/>
        <v>0</v>
      </c>
      <c r="Q23" s="50">
        <f t="shared" si="2"/>
        <v>0</v>
      </c>
      <c r="R23" s="50">
        <f t="shared" si="2"/>
        <v>0</v>
      </c>
      <c r="S23" s="50">
        <f t="shared" si="2"/>
        <v>0</v>
      </c>
      <c r="T23" s="50">
        <f t="shared" si="2"/>
        <v>0</v>
      </c>
      <c r="U23" s="50">
        <f t="shared" si="3"/>
        <v>0</v>
      </c>
      <c r="V23" s="19">
        <f t="shared" si="4"/>
        <v>0</v>
      </c>
      <c r="W23" s="32">
        <f t="shared" si="5"/>
        <v>21.599999999999998</v>
      </c>
      <c r="X23" s="72"/>
      <c r="Y23" s="37"/>
      <c r="Z23" s="37"/>
      <c r="AA23" s="37"/>
      <c r="AB23" s="37"/>
      <c r="AC23" s="37"/>
      <c r="AD23" s="73"/>
    </row>
    <row r="24" spans="1:30" ht="11.25" customHeight="1">
      <c r="A24" s="65">
        <f t="shared" si="0"/>
        <v>3</v>
      </c>
      <c r="B24" s="66">
        <f t="shared" si="6"/>
        <v>46182</v>
      </c>
      <c r="C24" s="50"/>
      <c r="D24" s="50"/>
      <c r="E24" s="50"/>
      <c r="F24" s="50"/>
      <c r="G24" s="50"/>
      <c r="H24" s="50"/>
      <c r="I24" s="50"/>
      <c r="J24" s="50">
        <f t="shared" si="1"/>
        <v>0</v>
      </c>
      <c r="K24" s="50">
        <f t="shared" si="1"/>
        <v>0</v>
      </c>
      <c r="L24" s="67">
        <f t="shared" si="1"/>
        <v>21.36</v>
      </c>
      <c r="M24" s="1"/>
      <c r="N24" s="50">
        <f t="shared" si="2"/>
        <v>0</v>
      </c>
      <c r="O24" s="50">
        <f t="shared" si="2"/>
        <v>0</v>
      </c>
      <c r="P24" s="50">
        <f t="shared" si="2"/>
        <v>0</v>
      </c>
      <c r="Q24" s="50">
        <f t="shared" si="2"/>
        <v>0</v>
      </c>
      <c r="R24" s="50">
        <f t="shared" si="2"/>
        <v>0</v>
      </c>
      <c r="S24" s="50">
        <f t="shared" si="2"/>
        <v>0</v>
      </c>
      <c r="T24" s="50">
        <f t="shared" si="2"/>
        <v>0</v>
      </c>
      <c r="U24" s="50">
        <f t="shared" si="3"/>
        <v>0</v>
      </c>
      <c r="V24" s="19">
        <f t="shared" si="4"/>
        <v>0</v>
      </c>
      <c r="W24" s="32">
        <f t="shared" si="5"/>
        <v>21.599999999999998</v>
      </c>
      <c r="X24" s="72"/>
      <c r="Y24" s="37"/>
      <c r="Z24" s="37"/>
      <c r="AA24" s="37"/>
      <c r="AB24" s="37"/>
      <c r="AC24" s="37"/>
      <c r="AD24" s="73"/>
    </row>
    <row r="25" spans="1:30" ht="11.25" customHeight="1">
      <c r="A25" s="65">
        <f t="shared" si="0"/>
        <v>4</v>
      </c>
      <c r="B25" s="66">
        <f t="shared" si="6"/>
        <v>46183</v>
      </c>
      <c r="C25" s="50"/>
      <c r="D25" s="50"/>
      <c r="E25" s="50"/>
      <c r="F25" s="50"/>
      <c r="G25" s="50"/>
      <c r="H25" s="50"/>
      <c r="I25" s="50"/>
      <c r="J25" s="50">
        <f t="shared" si="1"/>
        <v>0</v>
      </c>
      <c r="K25" s="50">
        <f t="shared" si="1"/>
        <v>0</v>
      </c>
      <c r="L25" s="67">
        <f t="shared" si="1"/>
        <v>21.36</v>
      </c>
      <c r="M25" s="1"/>
      <c r="N25" s="50">
        <f t="shared" si="2"/>
        <v>0</v>
      </c>
      <c r="O25" s="50">
        <f t="shared" si="2"/>
        <v>0</v>
      </c>
      <c r="P25" s="50">
        <f t="shared" si="2"/>
        <v>0</v>
      </c>
      <c r="Q25" s="50">
        <f t="shared" si="2"/>
        <v>0</v>
      </c>
      <c r="R25" s="50">
        <f t="shared" si="2"/>
        <v>0</v>
      </c>
      <c r="S25" s="50">
        <f t="shared" si="2"/>
        <v>0</v>
      </c>
      <c r="T25" s="50">
        <f t="shared" si="2"/>
        <v>0</v>
      </c>
      <c r="U25" s="50">
        <f t="shared" si="3"/>
        <v>0</v>
      </c>
      <c r="V25" s="19">
        <f t="shared" si="4"/>
        <v>0</v>
      </c>
      <c r="W25" s="32">
        <f t="shared" si="5"/>
        <v>21.599999999999998</v>
      </c>
      <c r="X25" s="72"/>
      <c r="Y25" s="37"/>
      <c r="Z25" s="37"/>
      <c r="AA25" s="37"/>
      <c r="AB25" s="37"/>
      <c r="AC25" s="37"/>
      <c r="AD25" s="73"/>
    </row>
    <row r="26" spans="1:30" ht="11.25" customHeight="1">
      <c r="A26" s="65">
        <f t="shared" si="0"/>
        <v>5</v>
      </c>
      <c r="B26" s="66">
        <f t="shared" si="6"/>
        <v>46184</v>
      </c>
      <c r="C26" s="50"/>
      <c r="D26" s="50"/>
      <c r="E26" s="50"/>
      <c r="F26" s="50"/>
      <c r="G26" s="50"/>
      <c r="H26" s="50"/>
      <c r="I26" s="50"/>
      <c r="J26" s="50">
        <f t="shared" si="1"/>
        <v>0</v>
      </c>
      <c r="K26" s="50">
        <f t="shared" si="1"/>
        <v>0</v>
      </c>
      <c r="L26" s="67">
        <f t="shared" si="1"/>
        <v>21.36</v>
      </c>
      <c r="M26" s="1"/>
      <c r="N26" s="50">
        <f t="shared" si="2"/>
        <v>0</v>
      </c>
      <c r="O26" s="50">
        <f t="shared" si="2"/>
        <v>0</v>
      </c>
      <c r="P26" s="50">
        <f t="shared" si="2"/>
        <v>0</v>
      </c>
      <c r="Q26" s="50">
        <f t="shared" si="2"/>
        <v>0</v>
      </c>
      <c r="R26" s="50">
        <f t="shared" si="2"/>
        <v>0</v>
      </c>
      <c r="S26" s="50">
        <f t="shared" si="2"/>
        <v>0</v>
      </c>
      <c r="T26" s="50">
        <f t="shared" si="2"/>
        <v>0</v>
      </c>
      <c r="U26" s="50">
        <f t="shared" si="3"/>
        <v>0</v>
      </c>
      <c r="V26" s="19">
        <f t="shared" si="4"/>
        <v>0</v>
      </c>
      <c r="W26" s="32">
        <f t="shared" si="5"/>
        <v>21.599999999999998</v>
      </c>
      <c r="X26" s="74"/>
      <c r="Y26" s="34"/>
      <c r="Z26" s="34"/>
      <c r="AA26" s="34"/>
      <c r="AB26" s="34"/>
      <c r="AC26" s="34"/>
      <c r="AD26" s="75"/>
    </row>
    <row r="27" spans="1:30" ht="11.25" customHeight="1">
      <c r="A27" s="65">
        <f t="shared" si="0"/>
        <v>6</v>
      </c>
      <c r="B27" s="66">
        <f t="shared" si="6"/>
        <v>46185</v>
      </c>
      <c r="C27" s="50"/>
      <c r="D27" s="50"/>
      <c r="E27" s="50"/>
      <c r="F27" s="50"/>
      <c r="G27" s="50"/>
      <c r="H27" s="50"/>
      <c r="I27" s="50"/>
      <c r="J27" s="50">
        <f t="shared" si="1"/>
        <v>0</v>
      </c>
      <c r="K27" s="50">
        <f t="shared" si="1"/>
        <v>0</v>
      </c>
      <c r="L27" s="67">
        <f t="shared" si="1"/>
        <v>21.36</v>
      </c>
      <c r="M27" s="1"/>
      <c r="N27" s="50">
        <f t="shared" si="2"/>
        <v>0</v>
      </c>
      <c r="O27" s="50">
        <f t="shared" si="2"/>
        <v>0</v>
      </c>
      <c r="P27" s="50">
        <f t="shared" si="2"/>
        <v>0</v>
      </c>
      <c r="Q27" s="50">
        <f t="shared" si="2"/>
        <v>0</v>
      </c>
      <c r="R27" s="50">
        <f t="shared" si="2"/>
        <v>0</v>
      </c>
      <c r="S27" s="50">
        <f t="shared" si="2"/>
        <v>0</v>
      </c>
      <c r="T27" s="50">
        <f t="shared" si="2"/>
        <v>0</v>
      </c>
      <c r="U27" s="50">
        <f t="shared" si="3"/>
        <v>0</v>
      </c>
      <c r="V27" s="19">
        <f t="shared" si="4"/>
        <v>0</v>
      </c>
      <c r="W27" s="32">
        <f t="shared" si="5"/>
        <v>21.599999999999998</v>
      </c>
    </row>
    <row r="28" spans="1:30" ht="11.25" customHeight="1">
      <c r="A28" s="65">
        <f t="shared" si="0"/>
        <v>7</v>
      </c>
      <c r="B28" s="66">
        <f t="shared" si="6"/>
        <v>46186</v>
      </c>
      <c r="C28" s="50"/>
      <c r="D28" s="50"/>
      <c r="E28" s="50"/>
      <c r="F28" s="50"/>
      <c r="G28" s="50"/>
      <c r="H28" s="50"/>
      <c r="I28" s="50"/>
      <c r="J28" s="50">
        <f t="shared" si="1"/>
        <v>0</v>
      </c>
      <c r="K28" s="50">
        <f t="shared" si="1"/>
        <v>0</v>
      </c>
      <c r="L28" s="67">
        <f t="shared" si="1"/>
        <v>21.36</v>
      </c>
      <c r="M28" s="1"/>
      <c r="N28" s="50">
        <f t="shared" si="2"/>
        <v>0</v>
      </c>
      <c r="O28" s="50">
        <f t="shared" si="2"/>
        <v>0</v>
      </c>
      <c r="P28" s="50">
        <f t="shared" si="2"/>
        <v>0</v>
      </c>
      <c r="Q28" s="50">
        <f t="shared" si="2"/>
        <v>0</v>
      </c>
      <c r="R28" s="50">
        <f t="shared" si="2"/>
        <v>0</v>
      </c>
      <c r="S28" s="50">
        <f t="shared" si="2"/>
        <v>0</v>
      </c>
      <c r="T28" s="50">
        <f t="shared" si="2"/>
        <v>0</v>
      </c>
      <c r="U28" s="50">
        <f t="shared" si="3"/>
        <v>0</v>
      </c>
      <c r="V28" s="19">
        <f t="shared" si="4"/>
        <v>0</v>
      </c>
      <c r="W28" s="32">
        <f t="shared" si="5"/>
        <v>21.599999999999998</v>
      </c>
      <c r="X28" s="8" t="s">
        <v>94</v>
      </c>
      <c r="Y28" s="9"/>
      <c r="Z28" s="9"/>
      <c r="AA28" s="9"/>
      <c r="AB28" s="9"/>
      <c r="AC28" s="9"/>
      <c r="AD28" s="10"/>
    </row>
    <row r="29" spans="1:30" ht="11.25" customHeight="1">
      <c r="A29" s="65">
        <f t="shared" si="0"/>
        <v>1</v>
      </c>
      <c r="B29" s="66">
        <f t="shared" si="6"/>
        <v>46187</v>
      </c>
      <c r="C29" s="50"/>
      <c r="D29" s="50"/>
      <c r="E29" s="50"/>
      <c r="F29" s="50"/>
      <c r="G29" s="50"/>
      <c r="H29" s="50"/>
      <c r="I29" s="50"/>
      <c r="J29" s="50">
        <f t="shared" si="1"/>
        <v>0</v>
      </c>
      <c r="K29" s="50">
        <f t="shared" si="1"/>
        <v>0</v>
      </c>
      <c r="L29" s="67">
        <f t="shared" si="1"/>
        <v>21.36</v>
      </c>
      <c r="M29" s="1"/>
      <c r="N29" s="50">
        <f t="shared" si="2"/>
        <v>0</v>
      </c>
      <c r="O29" s="50">
        <f t="shared" si="2"/>
        <v>0</v>
      </c>
      <c r="P29" s="50">
        <f t="shared" si="2"/>
        <v>0</v>
      </c>
      <c r="Q29" s="50">
        <f t="shared" si="2"/>
        <v>0</v>
      </c>
      <c r="R29" s="50">
        <f t="shared" si="2"/>
        <v>0</v>
      </c>
      <c r="S29" s="50">
        <f t="shared" si="2"/>
        <v>0</v>
      </c>
      <c r="T29" s="50">
        <f t="shared" si="2"/>
        <v>0</v>
      </c>
      <c r="U29" s="50">
        <f t="shared" si="3"/>
        <v>0</v>
      </c>
      <c r="V29" s="19">
        <f t="shared" si="4"/>
        <v>0</v>
      </c>
      <c r="W29" s="32">
        <f t="shared" si="5"/>
        <v>21.599999999999998</v>
      </c>
      <c r="X29" s="11" t="s">
        <v>49</v>
      </c>
      <c r="Y29" s="11" t="s">
        <v>50</v>
      </c>
      <c r="Z29" s="11" t="s">
        <v>51</v>
      </c>
      <c r="AA29" s="11" t="s">
        <v>52</v>
      </c>
      <c r="AB29" s="11" t="s">
        <v>53</v>
      </c>
      <c r="AC29" s="11" t="s">
        <v>54</v>
      </c>
      <c r="AD29" s="11" t="s">
        <v>55</v>
      </c>
    </row>
    <row r="30" spans="1:30" ht="11.25" customHeight="1">
      <c r="A30" s="65">
        <f t="shared" si="0"/>
        <v>2</v>
      </c>
      <c r="B30" s="66">
        <f t="shared" si="6"/>
        <v>46188</v>
      </c>
      <c r="C30" s="50"/>
      <c r="D30" s="50"/>
      <c r="E30" s="50"/>
      <c r="F30" s="50"/>
      <c r="G30" s="50"/>
      <c r="H30" s="50"/>
      <c r="I30" s="50"/>
      <c r="J30" s="50">
        <f t="shared" si="1"/>
        <v>0</v>
      </c>
      <c r="K30" s="50">
        <f t="shared" si="1"/>
        <v>0</v>
      </c>
      <c r="L30" s="67">
        <f t="shared" si="1"/>
        <v>21.36</v>
      </c>
      <c r="M30" s="1"/>
      <c r="N30" s="50">
        <f t="shared" si="2"/>
        <v>0</v>
      </c>
      <c r="O30" s="50">
        <f t="shared" si="2"/>
        <v>0</v>
      </c>
      <c r="P30" s="50">
        <f t="shared" si="2"/>
        <v>0</v>
      </c>
      <c r="Q30" s="50">
        <f t="shared" si="2"/>
        <v>0</v>
      </c>
      <c r="R30" s="50">
        <f t="shared" si="2"/>
        <v>0</v>
      </c>
      <c r="S30" s="50">
        <f t="shared" si="2"/>
        <v>0</v>
      </c>
      <c r="T30" s="50">
        <f t="shared" si="2"/>
        <v>0</v>
      </c>
      <c r="U30" s="50">
        <f t="shared" si="3"/>
        <v>0</v>
      </c>
      <c r="V30" s="19">
        <f t="shared" si="4"/>
        <v>0</v>
      </c>
      <c r="W30" s="32">
        <f t="shared" si="5"/>
        <v>21.599999999999998</v>
      </c>
      <c r="X30" s="1">
        <v>1</v>
      </c>
      <c r="Y30" s="1">
        <v>2</v>
      </c>
      <c r="Z30" s="1">
        <v>3</v>
      </c>
      <c r="AA30" s="1">
        <v>4</v>
      </c>
      <c r="AB30" s="1">
        <v>5</v>
      </c>
      <c r="AC30" s="12">
        <v>6</v>
      </c>
      <c r="AD30" s="12">
        <v>7</v>
      </c>
    </row>
    <row r="31" spans="1:30" ht="11.25" customHeight="1">
      <c r="A31" s="65">
        <f t="shared" si="0"/>
        <v>3</v>
      </c>
      <c r="B31" s="66">
        <f t="shared" si="6"/>
        <v>46189</v>
      </c>
      <c r="C31" s="50"/>
      <c r="D31" s="50"/>
      <c r="E31" s="50"/>
      <c r="F31" s="50"/>
      <c r="G31" s="50"/>
      <c r="H31" s="50"/>
      <c r="I31" s="50"/>
      <c r="J31" s="50">
        <f t="shared" si="1"/>
        <v>0</v>
      </c>
      <c r="K31" s="50">
        <f t="shared" si="1"/>
        <v>0</v>
      </c>
      <c r="L31" s="67">
        <f t="shared" si="1"/>
        <v>21.36</v>
      </c>
      <c r="M31" s="1"/>
      <c r="N31" s="50">
        <f t="shared" si="2"/>
        <v>0</v>
      </c>
      <c r="O31" s="50">
        <f t="shared" si="2"/>
        <v>0</v>
      </c>
      <c r="P31" s="50">
        <f t="shared" si="2"/>
        <v>0</v>
      </c>
      <c r="Q31" s="50">
        <f t="shared" si="2"/>
        <v>0</v>
      </c>
      <c r="R31" s="50">
        <f t="shared" si="2"/>
        <v>0</v>
      </c>
      <c r="S31" s="50">
        <f t="shared" si="2"/>
        <v>0</v>
      </c>
      <c r="T31" s="50">
        <f t="shared" si="2"/>
        <v>0</v>
      </c>
      <c r="U31" s="50">
        <f t="shared" si="3"/>
        <v>0</v>
      </c>
      <c r="V31" s="19">
        <f t="shared" si="4"/>
        <v>0</v>
      </c>
      <c r="W31" s="32">
        <f t="shared" si="5"/>
        <v>21.599999999999998</v>
      </c>
      <c r="X31" s="1">
        <v>8</v>
      </c>
      <c r="Y31" s="1">
        <v>9</v>
      </c>
      <c r="Z31" s="1">
        <v>10</v>
      </c>
      <c r="AA31" s="1">
        <v>11</v>
      </c>
      <c r="AB31" s="1">
        <v>12</v>
      </c>
      <c r="AC31" s="12">
        <v>13</v>
      </c>
      <c r="AD31" s="12">
        <v>14</v>
      </c>
    </row>
    <row r="32" spans="1:30" ht="11.25" customHeight="1">
      <c r="A32" s="65">
        <f t="shared" si="0"/>
        <v>4</v>
      </c>
      <c r="B32" s="66">
        <f t="shared" si="6"/>
        <v>46190</v>
      </c>
      <c r="C32" s="50"/>
      <c r="D32" s="50"/>
      <c r="E32" s="50"/>
      <c r="F32" s="50"/>
      <c r="G32" s="50"/>
      <c r="H32" s="50"/>
      <c r="I32" s="50"/>
      <c r="J32" s="50">
        <f t="shared" si="1"/>
        <v>0</v>
      </c>
      <c r="K32" s="50">
        <f t="shared" si="1"/>
        <v>0</v>
      </c>
      <c r="L32" s="67">
        <f t="shared" si="1"/>
        <v>21.36</v>
      </c>
      <c r="M32" s="1"/>
      <c r="N32" s="50">
        <f t="shared" si="2"/>
        <v>0</v>
      </c>
      <c r="O32" s="50">
        <f t="shared" si="2"/>
        <v>0</v>
      </c>
      <c r="P32" s="50">
        <f t="shared" si="2"/>
        <v>0</v>
      </c>
      <c r="Q32" s="50">
        <f t="shared" si="2"/>
        <v>0</v>
      </c>
      <c r="R32" s="50">
        <f t="shared" si="2"/>
        <v>0</v>
      </c>
      <c r="S32" s="50">
        <f t="shared" si="2"/>
        <v>0</v>
      </c>
      <c r="T32" s="50">
        <f t="shared" si="2"/>
        <v>0</v>
      </c>
      <c r="U32" s="50">
        <f t="shared" si="3"/>
        <v>0</v>
      </c>
      <c r="V32" s="19">
        <f t="shared" si="4"/>
        <v>0</v>
      </c>
      <c r="W32" s="32">
        <f t="shared" si="5"/>
        <v>21.599999999999998</v>
      </c>
      <c r="X32" s="1">
        <v>15</v>
      </c>
      <c r="Y32" s="1">
        <v>16</v>
      </c>
      <c r="Z32" s="1">
        <v>17</v>
      </c>
      <c r="AA32" s="1">
        <v>18</v>
      </c>
      <c r="AB32" s="1">
        <v>19</v>
      </c>
      <c r="AC32" s="12">
        <v>20</v>
      </c>
      <c r="AD32" s="12">
        <v>21</v>
      </c>
    </row>
    <row r="33" spans="1:30" ht="11.25" customHeight="1">
      <c r="A33" s="65">
        <f t="shared" si="0"/>
        <v>5</v>
      </c>
      <c r="B33" s="66">
        <f t="shared" si="6"/>
        <v>46191</v>
      </c>
      <c r="C33" s="50"/>
      <c r="D33" s="50"/>
      <c r="E33" s="50"/>
      <c r="F33" s="50"/>
      <c r="G33" s="50"/>
      <c r="H33" s="50"/>
      <c r="I33" s="50"/>
      <c r="J33" s="50">
        <f t="shared" si="1"/>
        <v>0</v>
      </c>
      <c r="K33" s="50">
        <f t="shared" si="1"/>
        <v>0</v>
      </c>
      <c r="L33" s="67">
        <f t="shared" si="1"/>
        <v>21.36</v>
      </c>
      <c r="M33" s="1"/>
      <c r="N33" s="50">
        <f t="shared" si="2"/>
        <v>0</v>
      </c>
      <c r="O33" s="50">
        <f t="shared" si="2"/>
        <v>0</v>
      </c>
      <c r="P33" s="50">
        <f t="shared" si="2"/>
        <v>0</v>
      </c>
      <c r="Q33" s="50">
        <f t="shared" si="2"/>
        <v>0</v>
      </c>
      <c r="R33" s="50">
        <f t="shared" si="2"/>
        <v>0</v>
      </c>
      <c r="S33" s="50">
        <f t="shared" si="2"/>
        <v>0</v>
      </c>
      <c r="T33" s="50">
        <f t="shared" si="2"/>
        <v>0</v>
      </c>
      <c r="U33" s="50">
        <f t="shared" si="3"/>
        <v>0</v>
      </c>
      <c r="V33" s="19">
        <f t="shared" si="4"/>
        <v>0</v>
      </c>
      <c r="W33" s="32">
        <f t="shared" si="5"/>
        <v>21.599999999999998</v>
      </c>
      <c r="X33" s="1">
        <v>22</v>
      </c>
      <c r="Y33" s="1">
        <v>23</v>
      </c>
      <c r="Z33" s="1">
        <v>24</v>
      </c>
      <c r="AA33" s="1">
        <v>25</v>
      </c>
      <c r="AB33" s="1">
        <v>26</v>
      </c>
      <c r="AC33" s="12">
        <v>27</v>
      </c>
      <c r="AD33" s="12">
        <v>28</v>
      </c>
    </row>
    <row r="34" spans="1:30" ht="11.25" customHeight="1">
      <c r="A34" s="65">
        <f t="shared" si="0"/>
        <v>6</v>
      </c>
      <c r="B34" s="66">
        <f t="shared" si="6"/>
        <v>46192</v>
      </c>
      <c r="C34" s="50"/>
      <c r="D34" s="50"/>
      <c r="E34" s="50"/>
      <c r="F34" s="50"/>
      <c r="G34" s="50"/>
      <c r="H34" s="50"/>
      <c r="I34" s="50"/>
      <c r="J34" s="50">
        <f t="shared" si="1"/>
        <v>0</v>
      </c>
      <c r="K34" s="50">
        <f t="shared" si="1"/>
        <v>0</v>
      </c>
      <c r="L34" s="67">
        <f t="shared" si="1"/>
        <v>21.36</v>
      </c>
      <c r="M34" s="1"/>
      <c r="N34" s="50">
        <f t="shared" si="2"/>
        <v>0</v>
      </c>
      <c r="O34" s="50">
        <f t="shared" si="2"/>
        <v>0</v>
      </c>
      <c r="P34" s="50">
        <f t="shared" si="2"/>
        <v>0</v>
      </c>
      <c r="Q34" s="50">
        <f t="shared" si="2"/>
        <v>0</v>
      </c>
      <c r="R34" s="50">
        <f t="shared" si="2"/>
        <v>0</v>
      </c>
      <c r="S34" s="50">
        <f t="shared" si="2"/>
        <v>0</v>
      </c>
      <c r="T34" s="50">
        <f t="shared" si="2"/>
        <v>0</v>
      </c>
      <c r="U34" s="50">
        <f t="shared" si="3"/>
        <v>0</v>
      </c>
      <c r="V34" s="19">
        <f t="shared" si="4"/>
        <v>0</v>
      </c>
      <c r="W34" s="32">
        <f t="shared" si="5"/>
        <v>21.599999999999998</v>
      </c>
      <c r="X34" s="1">
        <v>29</v>
      </c>
      <c r="Y34" s="1">
        <v>30</v>
      </c>
      <c r="Z34" s="1"/>
      <c r="AA34" s="1"/>
      <c r="AB34" s="1"/>
      <c r="AC34" s="12"/>
      <c r="AD34" s="12"/>
    </row>
    <row r="35" spans="1:30" ht="11.25" customHeight="1">
      <c r="A35" s="65">
        <f t="shared" si="0"/>
        <v>7</v>
      </c>
      <c r="B35" s="66">
        <f t="shared" si="6"/>
        <v>46193</v>
      </c>
      <c r="C35" s="50"/>
      <c r="D35" s="50"/>
      <c r="E35" s="50"/>
      <c r="F35" s="50"/>
      <c r="G35" s="50"/>
      <c r="H35" s="50"/>
      <c r="I35" s="50"/>
      <c r="J35" s="50">
        <f t="shared" si="1"/>
        <v>0</v>
      </c>
      <c r="K35" s="50">
        <f t="shared" si="1"/>
        <v>0</v>
      </c>
      <c r="L35" s="67">
        <f t="shared" si="1"/>
        <v>21.36</v>
      </c>
      <c r="M35" s="1"/>
      <c r="N35" s="50">
        <f t="shared" si="2"/>
        <v>0</v>
      </c>
      <c r="O35" s="50">
        <f t="shared" si="2"/>
        <v>0</v>
      </c>
      <c r="P35" s="50">
        <f t="shared" si="2"/>
        <v>0</v>
      </c>
      <c r="Q35" s="50">
        <f t="shared" si="2"/>
        <v>0</v>
      </c>
      <c r="R35" s="50">
        <f t="shared" si="2"/>
        <v>0</v>
      </c>
      <c r="S35" s="50">
        <f t="shared" si="2"/>
        <v>0</v>
      </c>
      <c r="T35" s="50">
        <f t="shared" si="2"/>
        <v>0</v>
      </c>
      <c r="U35" s="50">
        <f t="shared" si="3"/>
        <v>0</v>
      </c>
      <c r="V35" s="19">
        <f t="shared" si="4"/>
        <v>0</v>
      </c>
      <c r="W35" s="32">
        <f t="shared" si="5"/>
        <v>21.599999999999998</v>
      </c>
    </row>
    <row r="36" spans="1:30" ht="11.25" customHeight="1">
      <c r="A36" s="65">
        <f t="shared" si="0"/>
        <v>1</v>
      </c>
      <c r="B36" s="66">
        <f t="shared" si="6"/>
        <v>46194</v>
      </c>
      <c r="C36" s="50"/>
      <c r="D36" s="50"/>
      <c r="E36" s="50"/>
      <c r="F36" s="50"/>
      <c r="G36" s="50"/>
      <c r="H36" s="50"/>
      <c r="I36" s="50"/>
      <c r="J36" s="50">
        <f t="shared" si="1"/>
        <v>0</v>
      </c>
      <c r="K36" s="50">
        <f t="shared" si="1"/>
        <v>0</v>
      </c>
      <c r="L36" s="67">
        <f t="shared" si="1"/>
        <v>21.36</v>
      </c>
      <c r="M36" s="1"/>
      <c r="N36" s="50">
        <f t="shared" si="2"/>
        <v>0</v>
      </c>
      <c r="O36" s="50">
        <f t="shared" si="2"/>
        <v>0</v>
      </c>
      <c r="P36" s="50">
        <f t="shared" si="2"/>
        <v>0</v>
      </c>
      <c r="Q36" s="50">
        <f t="shared" si="2"/>
        <v>0</v>
      </c>
      <c r="R36" s="50">
        <f t="shared" si="2"/>
        <v>0</v>
      </c>
      <c r="S36" s="50">
        <f t="shared" si="2"/>
        <v>0</v>
      </c>
      <c r="T36" s="50">
        <f t="shared" si="2"/>
        <v>0</v>
      </c>
      <c r="U36" s="50">
        <f t="shared" si="3"/>
        <v>0</v>
      </c>
      <c r="V36" s="19">
        <f t="shared" si="4"/>
        <v>0</v>
      </c>
      <c r="W36" s="32">
        <f t="shared" si="5"/>
        <v>21.599999999999998</v>
      </c>
    </row>
    <row r="37" spans="1:30" ht="11.25" customHeight="1">
      <c r="A37" s="65">
        <f t="shared" si="0"/>
        <v>2</v>
      </c>
      <c r="B37" s="66">
        <f t="shared" si="6"/>
        <v>46195</v>
      </c>
      <c r="C37" s="50"/>
      <c r="D37" s="50"/>
      <c r="E37" s="50"/>
      <c r="F37" s="50"/>
      <c r="G37" s="50"/>
      <c r="H37" s="50"/>
      <c r="I37" s="50"/>
      <c r="J37" s="50">
        <f t="shared" si="1"/>
        <v>0</v>
      </c>
      <c r="K37" s="50">
        <f t="shared" si="1"/>
        <v>0</v>
      </c>
      <c r="L37" s="67">
        <f t="shared" si="1"/>
        <v>21.36</v>
      </c>
      <c r="M37" s="1"/>
      <c r="N37" s="50">
        <f t="shared" si="2"/>
        <v>0</v>
      </c>
      <c r="O37" s="50">
        <f t="shared" si="2"/>
        <v>0</v>
      </c>
      <c r="P37" s="50">
        <f t="shared" si="2"/>
        <v>0</v>
      </c>
      <c r="Q37" s="50">
        <f t="shared" si="2"/>
        <v>0</v>
      </c>
      <c r="R37" s="50">
        <f t="shared" si="2"/>
        <v>0</v>
      </c>
      <c r="S37" s="50">
        <f t="shared" si="2"/>
        <v>0</v>
      </c>
      <c r="T37" s="50">
        <f t="shared" si="2"/>
        <v>0</v>
      </c>
      <c r="U37" s="50">
        <f t="shared" si="3"/>
        <v>0</v>
      </c>
      <c r="V37" s="19">
        <f t="shared" si="4"/>
        <v>0</v>
      </c>
      <c r="W37" s="32">
        <f t="shared" si="5"/>
        <v>21.599999999999998</v>
      </c>
    </row>
    <row r="38" spans="1:30" ht="11.25" customHeight="1">
      <c r="A38" s="65">
        <f t="shared" si="0"/>
        <v>3</v>
      </c>
      <c r="B38" s="66">
        <f t="shared" si="6"/>
        <v>46196</v>
      </c>
      <c r="C38" s="50"/>
      <c r="D38" s="50"/>
      <c r="E38" s="50"/>
      <c r="F38" s="50"/>
      <c r="G38" s="50"/>
      <c r="H38" s="50"/>
      <c r="I38" s="50"/>
      <c r="J38" s="50">
        <f t="shared" si="1"/>
        <v>0</v>
      </c>
      <c r="K38" s="50">
        <f t="shared" si="1"/>
        <v>0</v>
      </c>
      <c r="L38" s="67">
        <f t="shared" si="1"/>
        <v>21.36</v>
      </c>
      <c r="M38" s="1"/>
      <c r="N38" s="50">
        <f t="shared" si="2"/>
        <v>0</v>
      </c>
      <c r="O38" s="50">
        <f t="shared" si="2"/>
        <v>0</v>
      </c>
      <c r="P38" s="50">
        <f t="shared" si="2"/>
        <v>0</v>
      </c>
      <c r="Q38" s="50">
        <f t="shared" si="2"/>
        <v>0</v>
      </c>
      <c r="R38" s="50">
        <f t="shared" si="2"/>
        <v>0</v>
      </c>
      <c r="S38" s="50">
        <f t="shared" si="2"/>
        <v>0</v>
      </c>
      <c r="T38" s="50">
        <f t="shared" si="2"/>
        <v>0</v>
      </c>
      <c r="U38" s="50">
        <f t="shared" si="3"/>
        <v>0</v>
      </c>
      <c r="V38" s="19">
        <f t="shared" si="4"/>
        <v>0</v>
      </c>
      <c r="W38" s="32">
        <f t="shared" si="5"/>
        <v>21.599999999999998</v>
      </c>
    </row>
    <row r="39" spans="1:30" ht="11.25" customHeight="1">
      <c r="A39" s="65">
        <f t="shared" si="0"/>
        <v>4</v>
      </c>
      <c r="B39" s="66">
        <f t="shared" si="6"/>
        <v>46197</v>
      </c>
      <c r="C39" s="50"/>
      <c r="D39" s="50"/>
      <c r="E39" s="50"/>
      <c r="F39" s="50"/>
      <c r="G39" s="50"/>
      <c r="H39" s="50"/>
      <c r="I39" s="50"/>
      <c r="J39" s="50">
        <f t="shared" si="1"/>
        <v>0</v>
      </c>
      <c r="K39" s="50">
        <f t="shared" si="1"/>
        <v>0</v>
      </c>
      <c r="L39" s="67">
        <f t="shared" si="1"/>
        <v>21.36</v>
      </c>
      <c r="M39" s="1"/>
      <c r="N39" s="50">
        <f t="shared" si="2"/>
        <v>0</v>
      </c>
      <c r="O39" s="50">
        <f t="shared" si="2"/>
        <v>0</v>
      </c>
      <c r="P39" s="50">
        <f t="shared" si="2"/>
        <v>0</v>
      </c>
      <c r="Q39" s="50">
        <f t="shared" si="2"/>
        <v>0</v>
      </c>
      <c r="R39" s="50">
        <f t="shared" si="2"/>
        <v>0</v>
      </c>
      <c r="S39" s="50">
        <f t="shared" si="2"/>
        <v>0</v>
      </c>
      <c r="T39" s="50">
        <f t="shared" si="2"/>
        <v>0</v>
      </c>
      <c r="U39" s="50">
        <f t="shared" si="3"/>
        <v>0</v>
      </c>
      <c r="V39" s="19">
        <f t="shared" si="4"/>
        <v>0</v>
      </c>
      <c r="W39" s="32">
        <f t="shared" si="5"/>
        <v>21.599999999999998</v>
      </c>
    </row>
    <row r="40" spans="1:30" ht="11.25" customHeight="1">
      <c r="A40" s="65">
        <f t="shared" si="0"/>
        <v>5</v>
      </c>
      <c r="B40" s="66">
        <f t="shared" si="6"/>
        <v>46198</v>
      </c>
      <c r="C40" s="50"/>
      <c r="D40" s="50"/>
      <c r="E40" s="50"/>
      <c r="F40" s="50"/>
      <c r="G40" s="50"/>
      <c r="H40" s="50"/>
      <c r="I40" s="50"/>
      <c r="J40" s="50">
        <f t="shared" si="1"/>
        <v>0</v>
      </c>
      <c r="K40" s="50">
        <f t="shared" si="1"/>
        <v>0</v>
      </c>
      <c r="L40" s="67">
        <f t="shared" si="1"/>
        <v>21.36</v>
      </c>
      <c r="M40" s="1"/>
      <c r="N40" s="50">
        <f t="shared" si="2"/>
        <v>0</v>
      </c>
      <c r="O40" s="50">
        <f t="shared" si="2"/>
        <v>0</v>
      </c>
      <c r="P40" s="50">
        <f t="shared" si="2"/>
        <v>0</v>
      </c>
      <c r="Q40" s="50">
        <f t="shared" si="2"/>
        <v>0</v>
      </c>
      <c r="R40" s="50">
        <f t="shared" si="2"/>
        <v>0</v>
      </c>
      <c r="S40" s="50">
        <f t="shared" si="2"/>
        <v>0</v>
      </c>
      <c r="T40" s="50">
        <f t="shared" si="2"/>
        <v>0</v>
      </c>
      <c r="U40" s="50">
        <f t="shared" si="3"/>
        <v>0</v>
      </c>
      <c r="V40" s="19">
        <f t="shared" si="4"/>
        <v>0</v>
      </c>
      <c r="W40" s="32">
        <f t="shared" si="5"/>
        <v>21.599999999999998</v>
      </c>
    </row>
    <row r="41" spans="1:30" ht="11.25" customHeight="1">
      <c r="A41" s="65">
        <f t="shared" si="0"/>
        <v>6</v>
      </c>
      <c r="B41" s="66">
        <f t="shared" si="6"/>
        <v>46199</v>
      </c>
      <c r="C41" s="50"/>
      <c r="D41" s="50"/>
      <c r="E41" s="50"/>
      <c r="F41" s="50"/>
      <c r="G41" s="50"/>
      <c r="H41" s="50"/>
      <c r="I41" s="50"/>
      <c r="J41" s="50">
        <f t="shared" si="1"/>
        <v>0</v>
      </c>
      <c r="K41" s="50">
        <f t="shared" si="1"/>
        <v>0</v>
      </c>
      <c r="L41" s="67">
        <f t="shared" si="1"/>
        <v>21.36</v>
      </c>
      <c r="M41" s="1"/>
      <c r="N41" s="50">
        <f t="shared" si="2"/>
        <v>0</v>
      </c>
      <c r="O41" s="50">
        <f t="shared" si="2"/>
        <v>0</v>
      </c>
      <c r="P41" s="50">
        <f t="shared" si="2"/>
        <v>0</v>
      </c>
      <c r="Q41" s="50">
        <f t="shared" si="2"/>
        <v>0</v>
      </c>
      <c r="R41" s="50">
        <f t="shared" si="2"/>
        <v>0</v>
      </c>
      <c r="S41" s="50">
        <f t="shared" si="2"/>
        <v>0</v>
      </c>
      <c r="T41" s="50">
        <f t="shared" si="2"/>
        <v>0</v>
      </c>
      <c r="U41" s="50">
        <f t="shared" si="3"/>
        <v>0</v>
      </c>
      <c r="V41" s="19">
        <f t="shared" si="4"/>
        <v>0</v>
      </c>
      <c r="W41" s="32">
        <f t="shared" si="5"/>
        <v>21.599999999999998</v>
      </c>
    </row>
    <row r="42" spans="1:30" ht="11.25" customHeight="1">
      <c r="A42" s="65">
        <f t="shared" si="0"/>
        <v>7</v>
      </c>
      <c r="B42" s="66">
        <f t="shared" si="6"/>
        <v>46200</v>
      </c>
      <c r="C42" s="50"/>
      <c r="D42" s="50"/>
      <c r="E42" s="50"/>
      <c r="F42" s="50"/>
      <c r="G42" s="50"/>
      <c r="H42" s="50"/>
      <c r="I42" s="50"/>
      <c r="J42" s="50">
        <f t="shared" si="1"/>
        <v>0</v>
      </c>
      <c r="K42" s="50">
        <f t="shared" si="1"/>
        <v>0</v>
      </c>
      <c r="L42" s="67">
        <f t="shared" si="1"/>
        <v>21.36</v>
      </c>
      <c r="M42" s="1"/>
      <c r="N42" s="50">
        <f t="shared" si="2"/>
        <v>0</v>
      </c>
      <c r="O42" s="50">
        <f t="shared" si="2"/>
        <v>0</v>
      </c>
      <c r="P42" s="50">
        <f t="shared" si="2"/>
        <v>0</v>
      </c>
      <c r="Q42" s="50">
        <f t="shared" si="2"/>
        <v>0</v>
      </c>
      <c r="R42" s="50">
        <f t="shared" si="2"/>
        <v>0</v>
      </c>
      <c r="S42" s="50">
        <f t="shared" si="2"/>
        <v>0</v>
      </c>
      <c r="T42" s="50">
        <f t="shared" si="2"/>
        <v>0</v>
      </c>
      <c r="U42" s="50">
        <f t="shared" si="3"/>
        <v>0</v>
      </c>
      <c r="V42" s="19">
        <f t="shared" si="4"/>
        <v>0</v>
      </c>
      <c r="W42" s="32">
        <f t="shared" si="5"/>
        <v>21.599999999999998</v>
      </c>
    </row>
    <row r="43" spans="1:30" ht="11.25" customHeight="1">
      <c r="A43" s="65">
        <f t="shared" si="0"/>
        <v>1</v>
      </c>
      <c r="B43" s="66">
        <f t="shared" si="6"/>
        <v>46201</v>
      </c>
      <c r="C43" s="50"/>
      <c r="D43" s="50"/>
      <c r="E43" s="50"/>
      <c r="F43" s="50"/>
      <c r="G43" s="50"/>
      <c r="H43" s="50"/>
      <c r="I43" s="50"/>
      <c r="J43" s="50">
        <f t="shared" si="1"/>
        <v>0</v>
      </c>
      <c r="K43" s="50">
        <f t="shared" si="1"/>
        <v>0</v>
      </c>
      <c r="L43" s="67">
        <f t="shared" si="1"/>
        <v>21.36</v>
      </c>
      <c r="M43" s="1"/>
      <c r="N43" s="50">
        <f t="shared" si="2"/>
        <v>0</v>
      </c>
      <c r="O43" s="50">
        <f t="shared" si="2"/>
        <v>0</v>
      </c>
      <c r="P43" s="50">
        <f t="shared" si="2"/>
        <v>0</v>
      </c>
      <c r="Q43" s="50">
        <f t="shared" si="2"/>
        <v>0</v>
      </c>
      <c r="R43" s="50">
        <f t="shared" si="2"/>
        <v>0</v>
      </c>
      <c r="S43" s="50">
        <f t="shared" si="2"/>
        <v>0</v>
      </c>
      <c r="T43" s="50">
        <f t="shared" si="2"/>
        <v>0</v>
      </c>
      <c r="U43" s="50">
        <f t="shared" si="3"/>
        <v>0</v>
      </c>
      <c r="V43" s="19">
        <f t="shared" si="4"/>
        <v>0</v>
      </c>
      <c r="W43" s="32">
        <f t="shared" si="5"/>
        <v>21.599999999999998</v>
      </c>
    </row>
    <row r="44" spans="1:30" ht="11.25" customHeight="1">
      <c r="A44" s="65">
        <f t="shared" si="0"/>
        <v>2</v>
      </c>
      <c r="B44" s="66">
        <f t="shared" si="6"/>
        <v>46202</v>
      </c>
      <c r="C44" s="50"/>
      <c r="D44" s="50"/>
      <c r="E44" s="50"/>
      <c r="F44" s="50"/>
      <c r="G44" s="50"/>
      <c r="H44" s="50"/>
      <c r="I44" s="50"/>
      <c r="J44" s="50">
        <f t="shared" si="1"/>
        <v>0</v>
      </c>
      <c r="K44" s="50">
        <f t="shared" si="1"/>
        <v>0</v>
      </c>
      <c r="L44" s="67">
        <f t="shared" si="1"/>
        <v>21.36</v>
      </c>
      <c r="M44" s="1"/>
      <c r="N44" s="50">
        <f t="shared" si="2"/>
        <v>0</v>
      </c>
      <c r="O44" s="50">
        <f t="shared" si="2"/>
        <v>0</v>
      </c>
      <c r="P44" s="50">
        <f t="shared" si="2"/>
        <v>0</v>
      </c>
      <c r="Q44" s="50">
        <f t="shared" si="2"/>
        <v>0</v>
      </c>
      <c r="R44" s="50">
        <f t="shared" si="2"/>
        <v>0</v>
      </c>
      <c r="S44" s="50">
        <f t="shared" si="2"/>
        <v>0</v>
      </c>
      <c r="T44" s="50">
        <f t="shared" si="2"/>
        <v>0</v>
      </c>
      <c r="U44" s="50">
        <f t="shared" si="3"/>
        <v>0</v>
      </c>
      <c r="V44" s="19">
        <f t="shared" si="4"/>
        <v>0</v>
      </c>
      <c r="W44" s="32">
        <f t="shared" si="5"/>
        <v>21.599999999999998</v>
      </c>
    </row>
    <row r="45" spans="1:30" ht="11.25" customHeight="1">
      <c r="A45" s="51">
        <f t="shared" si="0"/>
        <v>3</v>
      </c>
      <c r="B45" s="52">
        <f t="shared" si="6"/>
        <v>46203</v>
      </c>
      <c r="C45" s="50"/>
      <c r="D45" s="50"/>
      <c r="E45" s="50"/>
      <c r="F45" s="50"/>
      <c r="G45" s="50"/>
      <c r="H45" s="50"/>
      <c r="I45" s="50"/>
      <c r="J45" s="50">
        <f t="shared" si="1"/>
        <v>0</v>
      </c>
      <c r="K45" s="50">
        <f t="shared" si="1"/>
        <v>0</v>
      </c>
      <c r="L45" s="67">
        <f t="shared" si="1"/>
        <v>21.36</v>
      </c>
      <c r="M45" s="1"/>
      <c r="N45" s="50">
        <f t="shared" si="2"/>
        <v>0</v>
      </c>
      <c r="O45" s="50">
        <f t="shared" si="2"/>
        <v>0</v>
      </c>
      <c r="P45" s="50">
        <f t="shared" si="2"/>
        <v>0</v>
      </c>
      <c r="Q45" s="50">
        <f t="shared" si="2"/>
        <v>0</v>
      </c>
      <c r="R45" s="50">
        <f t="shared" si="2"/>
        <v>0</v>
      </c>
      <c r="S45" s="50">
        <f t="shared" si="2"/>
        <v>0</v>
      </c>
      <c r="T45" s="50">
        <f t="shared" si="2"/>
        <v>0</v>
      </c>
      <c r="U45" s="50">
        <f t="shared" si="3"/>
        <v>0</v>
      </c>
      <c r="V45" s="19">
        <f t="shared" si="4"/>
        <v>0</v>
      </c>
      <c r="W45" s="32">
        <f t="shared" si="5"/>
        <v>21.599999999999998</v>
      </c>
    </row>
    <row r="46" spans="1:30" ht="11.25" customHeight="1" thickBot="1"/>
    <row r="47" spans="1:30" ht="11.25" customHeight="1" thickBot="1">
      <c r="A47" s="5" t="s">
        <v>58</v>
      </c>
      <c r="C47" s="38">
        <f>L45</f>
        <v>21.36</v>
      </c>
      <c r="E47" t="s">
        <v>59</v>
      </c>
      <c r="I47" s="20">
        <f>(U9/12)/((F9*4.35)+C47)</f>
        <v>0</v>
      </c>
      <c r="J47" s="39" t="s">
        <v>60</v>
      </c>
      <c r="K47" s="40" t="e">
        <f>I47/U10</f>
        <v>#DIV/0!</v>
      </c>
      <c r="L47" t="s">
        <v>61</v>
      </c>
      <c r="U47" s="42" t="e">
        <f>C47*U10</f>
        <v>#DIV/0!</v>
      </c>
      <c r="X47" t="s">
        <v>62</v>
      </c>
    </row>
    <row r="48" spans="1:30" ht="11.25" customHeight="1">
      <c r="C48" s="20"/>
      <c r="D48" s="39"/>
      <c r="E48" s="40"/>
      <c r="J48" s="41"/>
    </row>
    <row r="49" spans="1:30" ht="11.25" customHeight="1">
      <c r="A49" s="14" t="s">
        <v>1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</row>
    <row r="50" spans="1:30" ht="11.25" customHeight="1">
      <c r="A50" s="14" t="s">
        <v>95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  <row r="51" spans="1:30">
      <c r="A51" s="14" t="s">
        <v>96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</row>
  </sheetData>
  <mergeCells count="3">
    <mergeCell ref="C14:D14"/>
    <mergeCell ref="E14:F14"/>
    <mergeCell ref="G14:H14"/>
  </mergeCells>
  <conditionalFormatting sqref="M16:U26 A16:K45 N27:U27 M28:U45">
    <cfRule type="expression" dxfId="33" priority="1" stopIfTrue="1">
      <formula>IF(($A16=7),TRUE,FALSE)</formula>
    </cfRule>
    <cfRule type="expression" dxfId="32" priority="2" stopIfTrue="1">
      <formula>IF(($A16=1),TRUE,FALSE)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4"/>
  </sheetPr>
  <dimension ref="A1:AD51"/>
  <sheetViews>
    <sheetView zoomScaleNormal="100" workbookViewId="0">
      <selection activeCell="AA34" sqref="AA34"/>
    </sheetView>
  </sheetViews>
  <sheetFormatPr defaultRowHeight="12.6"/>
  <cols>
    <col min="1" max="1" width="10.7109375" customWidth="1"/>
    <col min="2" max="2" width="9.7109375" customWidth="1"/>
    <col min="3" max="8" width="7" customWidth="1"/>
    <col min="9" max="9" width="12" customWidth="1"/>
    <col min="10" max="10" width="12.28515625" customWidth="1"/>
    <col min="11" max="12" width="12.140625" customWidth="1"/>
    <col min="13" max="13" width="27.140625" customWidth="1"/>
    <col min="14" max="20" width="7" hidden="1" customWidth="1"/>
    <col min="21" max="21" width="8.5703125" customWidth="1"/>
    <col min="22" max="22" width="7" hidden="1" customWidth="1"/>
    <col min="23" max="23" width="7.85546875" hidden="1" customWidth="1"/>
    <col min="24" max="30" width="4.140625" customWidth="1"/>
  </cols>
  <sheetData>
    <row r="1" spans="1:30" ht="18.75" customHeight="1">
      <c r="A1" s="13" t="s">
        <v>0</v>
      </c>
    </row>
    <row r="2" spans="1:30" ht="11.25" customHeight="1"/>
    <row r="3" spans="1:30" ht="11.25" customHeight="1">
      <c r="A3" s="14" t="s">
        <v>1</v>
      </c>
      <c r="B3" s="14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 t="s">
        <v>64</v>
      </c>
      <c r="V3" s="14"/>
      <c r="W3" s="14"/>
      <c r="X3" s="14"/>
      <c r="Y3" s="14"/>
      <c r="Z3" s="14"/>
      <c r="AA3" s="14"/>
      <c r="AB3" s="14"/>
      <c r="AC3" s="14"/>
      <c r="AD3" s="14"/>
    </row>
    <row r="4" spans="1:30" ht="11.25" customHeight="1">
      <c r="A4" s="14"/>
      <c r="B4" s="14" t="s">
        <v>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 t="s">
        <v>65</v>
      </c>
      <c r="V4" s="14"/>
      <c r="W4" s="14"/>
      <c r="X4" s="14"/>
      <c r="Y4" s="14"/>
      <c r="Z4" s="14"/>
      <c r="AA4" s="14"/>
      <c r="AB4" s="14"/>
      <c r="AC4" s="14"/>
      <c r="AD4" s="14"/>
    </row>
    <row r="5" spans="1:30" ht="11.25" customHeight="1">
      <c r="A5" s="14"/>
      <c r="B5" s="14" t="s">
        <v>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 t="s">
        <v>66</v>
      </c>
      <c r="V5" s="14"/>
      <c r="W5" s="14"/>
      <c r="X5" s="14"/>
      <c r="Y5" s="14"/>
      <c r="Z5" s="14"/>
      <c r="AA5" s="14"/>
      <c r="AB5" s="14"/>
      <c r="AC5" s="14"/>
      <c r="AD5" s="14"/>
    </row>
    <row r="6" spans="1:30" ht="11.25" customHeight="1">
      <c r="A6" s="14"/>
      <c r="B6" s="14" t="s">
        <v>67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 t="s">
        <v>68</v>
      </c>
      <c r="V6" s="14"/>
      <c r="W6" s="14"/>
      <c r="X6" s="14"/>
      <c r="Y6" s="14"/>
      <c r="Z6" s="14"/>
      <c r="AA6" s="14"/>
      <c r="AB6" s="14"/>
      <c r="AC6" s="14"/>
      <c r="AD6" s="14"/>
    </row>
    <row r="7" spans="1:30" ht="11.25" customHeight="1">
      <c r="A7" s="14"/>
      <c r="B7" s="14" t="s">
        <v>9</v>
      </c>
      <c r="C7" s="14"/>
      <c r="D7" s="14"/>
      <c r="E7" s="14"/>
      <c r="F7" s="14"/>
      <c r="G7" s="14"/>
      <c r="H7" s="14"/>
      <c r="I7" s="14"/>
      <c r="J7" s="15" t="s">
        <v>10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 t="s">
        <v>69</v>
      </c>
      <c r="V7" s="14"/>
      <c r="W7" s="14"/>
      <c r="X7" s="14"/>
      <c r="Y7" s="14"/>
      <c r="Z7" s="14"/>
      <c r="AA7" s="14"/>
      <c r="AB7" s="14"/>
      <c r="AC7" s="14"/>
      <c r="AD7" s="14"/>
    </row>
    <row r="8" spans="1:30" ht="11.25" customHeight="1">
      <c r="J8" s="16" t="s">
        <v>10</v>
      </c>
    </row>
    <row r="9" spans="1:30" ht="11.25" customHeight="1">
      <c r="A9" t="s">
        <v>73</v>
      </c>
      <c r="F9" s="7">
        <f>'December 25'!F9</f>
        <v>0</v>
      </c>
      <c r="J9" s="16" t="s">
        <v>10</v>
      </c>
      <c r="M9" t="s">
        <v>80</v>
      </c>
      <c r="N9" s="17"/>
      <c r="U9" s="18">
        <f>'Jun 26'!U9</f>
        <v>0</v>
      </c>
      <c r="X9" t="s">
        <v>14</v>
      </c>
    </row>
    <row r="10" spans="1:30" ht="11.25" customHeight="1">
      <c r="A10" t="s">
        <v>15</v>
      </c>
      <c r="F10" s="19">
        <f>(N10-TRUNC(N10,0))*0.6+TRUNC(N10)</f>
        <v>0</v>
      </c>
      <c r="H10" s="19"/>
      <c r="J10" s="16" t="s">
        <v>10</v>
      </c>
      <c r="M10" t="s">
        <v>16</v>
      </c>
      <c r="N10" s="19">
        <f>F9/5</f>
        <v>0</v>
      </c>
      <c r="U10" s="20" t="e">
        <f>U9/(F9*52.18)</f>
        <v>#DIV/0!</v>
      </c>
      <c r="AB10" t="s">
        <v>17</v>
      </c>
    </row>
    <row r="11" spans="1:30" ht="11.25" customHeight="1">
      <c r="J11" s="16" t="s">
        <v>10</v>
      </c>
    </row>
    <row r="12" spans="1:30" ht="11.25" customHeight="1">
      <c r="A12" s="21" t="s">
        <v>18</v>
      </c>
      <c r="B12" s="22">
        <v>46204</v>
      </c>
      <c r="C12" s="14"/>
      <c r="D12" s="14"/>
      <c r="E12" s="14"/>
      <c r="F12" s="23"/>
      <c r="G12" s="14"/>
      <c r="H12" s="23"/>
      <c r="I12" s="24" t="s">
        <v>19</v>
      </c>
      <c r="J12" s="25">
        <f>'Jun 26'!C47</f>
        <v>21.36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 t="s">
        <v>20</v>
      </c>
      <c r="V12" s="14"/>
      <c r="W12" s="14"/>
      <c r="X12" s="14"/>
      <c r="Y12" s="14"/>
      <c r="Z12" s="14"/>
      <c r="AA12" s="14"/>
      <c r="AB12" s="14"/>
      <c r="AC12" s="14"/>
      <c r="AD12" s="14"/>
    </row>
    <row r="13" spans="1:30" ht="11.25" customHeight="1">
      <c r="A13" s="14"/>
      <c r="B13" s="14"/>
      <c r="C13" s="14"/>
      <c r="D13" s="14"/>
      <c r="E13" s="14"/>
      <c r="F13" s="14"/>
      <c r="G13" s="14"/>
      <c r="H13" s="14"/>
      <c r="I13" s="15"/>
      <c r="J13" s="14"/>
      <c r="K13" s="15" t="s">
        <v>21</v>
      </c>
      <c r="L13" s="15" t="s">
        <v>22</v>
      </c>
      <c r="M13" s="14"/>
      <c r="N13" s="14"/>
      <c r="O13" s="14"/>
      <c r="P13" s="14"/>
      <c r="Q13" s="14"/>
      <c r="R13" s="14"/>
      <c r="S13" s="14"/>
      <c r="T13" s="14"/>
      <c r="U13" s="14" t="s">
        <v>23</v>
      </c>
      <c r="V13" s="14"/>
      <c r="W13" s="14"/>
      <c r="X13" s="14"/>
      <c r="Y13" s="14"/>
      <c r="Z13" s="14"/>
      <c r="AA13" s="14"/>
      <c r="AB13" s="14"/>
      <c r="AC13" s="14"/>
      <c r="AD13" s="14"/>
    </row>
    <row r="14" spans="1:30" ht="11.25" customHeight="1">
      <c r="A14" s="14"/>
      <c r="B14" s="14"/>
      <c r="C14" s="80" t="s">
        <v>24</v>
      </c>
      <c r="D14" s="80"/>
      <c r="E14" s="80" t="s">
        <v>25</v>
      </c>
      <c r="F14" s="80"/>
      <c r="G14" s="80" t="s">
        <v>26</v>
      </c>
      <c r="H14" s="80"/>
      <c r="I14" s="15" t="s">
        <v>27</v>
      </c>
      <c r="J14" s="15" t="s">
        <v>28</v>
      </c>
      <c r="K14" s="15" t="s">
        <v>29</v>
      </c>
      <c r="L14" s="15" t="s">
        <v>30</v>
      </c>
      <c r="M14" s="14"/>
      <c r="N14" s="14"/>
      <c r="O14" s="14"/>
      <c r="P14" s="14"/>
      <c r="Q14" s="14"/>
      <c r="R14" s="14"/>
      <c r="S14" s="14"/>
      <c r="T14" s="14"/>
      <c r="U14" s="14" t="s">
        <v>31</v>
      </c>
      <c r="V14" s="14"/>
      <c r="W14" s="14"/>
      <c r="X14" s="14"/>
      <c r="Y14" s="14"/>
      <c r="Z14" s="14"/>
      <c r="AA14" s="14"/>
      <c r="AB14" s="14"/>
      <c r="AC14" s="14"/>
      <c r="AD14" s="14"/>
    </row>
    <row r="15" spans="1:30" ht="11.25" customHeight="1">
      <c r="A15" s="26" t="s">
        <v>32</v>
      </c>
      <c r="B15" s="26" t="s">
        <v>33</v>
      </c>
      <c r="C15" s="27" t="s">
        <v>34</v>
      </c>
      <c r="D15" s="27" t="s">
        <v>35</v>
      </c>
      <c r="E15" s="27" t="s">
        <v>34</v>
      </c>
      <c r="F15" s="27" t="s">
        <v>35</v>
      </c>
      <c r="G15" s="27" t="s">
        <v>34</v>
      </c>
      <c r="H15" s="27" t="s">
        <v>35</v>
      </c>
      <c r="I15" s="27" t="s">
        <v>36</v>
      </c>
      <c r="J15" s="27" t="s">
        <v>29</v>
      </c>
      <c r="K15" s="27" t="s">
        <v>37</v>
      </c>
      <c r="L15" s="27" t="s">
        <v>38</v>
      </c>
      <c r="M15" s="26" t="s">
        <v>39</v>
      </c>
      <c r="N15" s="26"/>
      <c r="O15" s="26"/>
      <c r="P15" s="26"/>
      <c r="Q15" s="26"/>
      <c r="R15" s="26"/>
      <c r="S15" s="26"/>
      <c r="T15" s="26"/>
      <c r="U15" s="26" t="s">
        <v>40</v>
      </c>
      <c r="V15" s="28">
        <f>0</f>
        <v>0</v>
      </c>
      <c r="W15" s="28">
        <f>(J12-TRUNC(J12,0))/0.6+TRUNC(J12)</f>
        <v>21.599999999999998</v>
      </c>
      <c r="X15" s="26"/>
      <c r="Y15" s="26"/>
      <c r="Z15" s="26"/>
      <c r="AA15" s="26"/>
      <c r="AB15" s="26"/>
      <c r="AC15" s="26"/>
      <c r="AD15" s="26"/>
    </row>
    <row r="16" spans="1:30" ht="11.25" customHeight="1">
      <c r="A16" s="65">
        <f t="shared" ref="A16:A46" si="0">WEEKDAY(B16,1)</f>
        <v>4</v>
      </c>
      <c r="B16" s="66">
        <f>B12</f>
        <v>46204</v>
      </c>
      <c r="C16" s="50"/>
      <c r="D16" s="50"/>
      <c r="E16" s="50"/>
      <c r="F16" s="50"/>
      <c r="G16" s="50"/>
      <c r="H16" s="50"/>
      <c r="I16" s="50"/>
      <c r="J16" s="50">
        <f t="shared" ref="J16:L46" si="1">(U16-TRUNC(U16,0))*0.6+TRUNC(U16)</f>
        <v>0</v>
      </c>
      <c r="K16" s="50">
        <f t="shared" si="1"/>
        <v>0</v>
      </c>
      <c r="L16" s="67">
        <f t="shared" si="1"/>
        <v>21.36</v>
      </c>
      <c r="M16" s="1"/>
      <c r="N16" s="50">
        <f t="shared" ref="N16:T46" si="2">(C16-TRUNC(C16,0))/0.6+TRUNC(C16)</f>
        <v>0</v>
      </c>
      <c r="O16" s="50">
        <f t="shared" si="2"/>
        <v>0</v>
      </c>
      <c r="P16" s="50">
        <f t="shared" si="2"/>
        <v>0</v>
      </c>
      <c r="Q16" s="50">
        <f t="shared" si="2"/>
        <v>0</v>
      </c>
      <c r="R16" s="50">
        <f t="shared" si="2"/>
        <v>0</v>
      </c>
      <c r="S16" s="50">
        <f t="shared" si="2"/>
        <v>0</v>
      </c>
      <c r="T16" s="50">
        <f t="shared" si="2"/>
        <v>0</v>
      </c>
      <c r="U16" s="50">
        <f t="shared" ref="U16:U46" si="3">O16-N16+Q16-P16+S16-R16+T16</f>
        <v>0</v>
      </c>
      <c r="V16" s="19">
        <f t="shared" ref="V16:V46" si="4">V15+U16</f>
        <v>0</v>
      </c>
      <c r="W16" s="32">
        <f t="shared" ref="W16:W46" si="5">IF(OR(WEEKDAY(B16)=1,WEEKDAY(B16)=7),U16+W15,(U16-($F$9/5))+W15)</f>
        <v>21.599999999999998</v>
      </c>
      <c r="X16" s="44"/>
      <c r="Y16" s="44"/>
      <c r="Z16" s="44"/>
      <c r="AA16" s="44"/>
      <c r="AB16" s="44"/>
      <c r="AC16" s="44"/>
      <c r="AD16" s="44"/>
    </row>
    <row r="17" spans="1:30" ht="11.25" customHeight="1">
      <c r="A17" s="65">
        <f t="shared" si="0"/>
        <v>5</v>
      </c>
      <c r="B17" s="66">
        <f t="shared" ref="B17:B46" si="6">B16+1</f>
        <v>46205</v>
      </c>
      <c r="C17" s="50"/>
      <c r="D17" s="50"/>
      <c r="E17" s="50"/>
      <c r="F17" s="50"/>
      <c r="G17" s="50"/>
      <c r="H17" s="50"/>
      <c r="I17" s="50"/>
      <c r="J17" s="50">
        <f t="shared" si="1"/>
        <v>0</v>
      </c>
      <c r="K17" s="50">
        <f t="shared" si="1"/>
        <v>0</v>
      </c>
      <c r="L17" s="67">
        <f t="shared" si="1"/>
        <v>21.36</v>
      </c>
      <c r="M17" s="1"/>
      <c r="N17" s="50">
        <f t="shared" si="2"/>
        <v>0</v>
      </c>
      <c r="O17" s="50">
        <f t="shared" si="2"/>
        <v>0</v>
      </c>
      <c r="P17" s="50">
        <f t="shared" si="2"/>
        <v>0</v>
      </c>
      <c r="Q17" s="50">
        <f t="shared" si="2"/>
        <v>0</v>
      </c>
      <c r="R17" s="50">
        <f t="shared" si="2"/>
        <v>0</v>
      </c>
      <c r="S17" s="50">
        <f t="shared" si="2"/>
        <v>0</v>
      </c>
      <c r="T17" s="50">
        <f t="shared" si="2"/>
        <v>0</v>
      </c>
      <c r="U17" s="50">
        <f t="shared" si="3"/>
        <v>0</v>
      </c>
      <c r="V17" s="19">
        <f t="shared" si="4"/>
        <v>0</v>
      </c>
      <c r="W17" s="32">
        <f t="shared" si="5"/>
        <v>21.599999999999998</v>
      </c>
      <c r="X17" s="69" t="s">
        <v>43</v>
      </c>
      <c r="Y17" s="70"/>
      <c r="Z17" s="70"/>
      <c r="AA17" s="70"/>
      <c r="AB17" s="70"/>
      <c r="AC17" s="70"/>
      <c r="AD17" s="71"/>
    </row>
    <row r="18" spans="1:30" ht="11.25" customHeight="1">
      <c r="A18" s="65">
        <f t="shared" si="0"/>
        <v>6</v>
      </c>
      <c r="B18" s="66">
        <f t="shared" si="6"/>
        <v>46206</v>
      </c>
      <c r="C18" s="50"/>
      <c r="D18" s="50"/>
      <c r="E18" s="50"/>
      <c r="F18" s="50"/>
      <c r="G18" s="50"/>
      <c r="H18" s="50"/>
      <c r="I18" s="50"/>
      <c r="J18" s="50">
        <f t="shared" si="1"/>
        <v>0</v>
      </c>
      <c r="K18" s="50">
        <f t="shared" si="1"/>
        <v>0</v>
      </c>
      <c r="L18" s="67">
        <f t="shared" si="1"/>
        <v>21.36</v>
      </c>
      <c r="M18" s="1"/>
      <c r="N18" s="50">
        <f t="shared" si="2"/>
        <v>0</v>
      </c>
      <c r="O18" s="50">
        <f t="shared" si="2"/>
        <v>0</v>
      </c>
      <c r="P18" s="50">
        <f t="shared" si="2"/>
        <v>0</v>
      </c>
      <c r="Q18" s="50">
        <f t="shared" si="2"/>
        <v>0</v>
      </c>
      <c r="R18" s="50">
        <f t="shared" si="2"/>
        <v>0</v>
      </c>
      <c r="S18" s="50">
        <f t="shared" si="2"/>
        <v>0</v>
      </c>
      <c r="T18" s="50">
        <f t="shared" si="2"/>
        <v>0</v>
      </c>
      <c r="U18" s="50">
        <f t="shared" si="3"/>
        <v>0</v>
      </c>
      <c r="V18" s="19">
        <f t="shared" si="4"/>
        <v>0</v>
      </c>
      <c r="W18" s="32">
        <f t="shared" si="5"/>
        <v>21.599999999999998</v>
      </c>
      <c r="X18" s="72"/>
      <c r="Y18" s="37"/>
      <c r="Z18" s="37"/>
      <c r="AA18" s="37"/>
      <c r="AB18" s="37"/>
      <c r="AC18" s="37"/>
      <c r="AD18" s="73"/>
    </row>
    <row r="19" spans="1:30" ht="11.25" customHeight="1">
      <c r="A19" s="65">
        <f t="shared" si="0"/>
        <v>7</v>
      </c>
      <c r="B19" s="66">
        <f t="shared" si="6"/>
        <v>46207</v>
      </c>
      <c r="C19" s="50"/>
      <c r="D19" s="50"/>
      <c r="E19" s="50"/>
      <c r="F19" s="50"/>
      <c r="G19" s="50"/>
      <c r="H19" s="50"/>
      <c r="I19" s="50"/>
      <c r="J19" s="50">
        <f t="shared" si="1"/>
        <v>0</v>
      </c>
      <c r="K19" s="50">
        <f t="shared" si="1"/>
        <v>0</v>
      </c>
      <c r="L19" s="67">
        <f t="shared" si="1"/>
        <v>21.36</v>
      </c>
      <c r="M19" s="1"/>
      <c r="N19" s="50">
        <f t="shared" si="2"/>
        <v>0</v>
      </c>
      <c r="O19" s="50">
        <f t="shared" si="2"/>
        <v>0</v>
      </c>
      <c r="P19" s="50">
        <f t="shared" si="2"/>
        <v>0</v>
      </c>
      <c r="Q19" s="50">
        <f t="shared" si="2"/>
        <v>0</v>
      </c>
      <c r="R19" s="50">
        <f t="shared" si="2"/>
        <v>0</v>
      </c>
      <c r="S19" s="50">
        <f t="shared" si="2"/>
        <v>0</v>
      </c>
      <c r="T19" s="50">
        <f t="shared" si="2"/>
        <v>0</v>
      </c>
      <c r="U19" s="50">
        <f t="shared" si="3"/>
        <v>0</v>
      </c>
      <c r="V19" s="19">
        <f t="shared" si="4"/>
        <v>0</v>
      </c>
      <c r="W19" s="32">
        <f t="shared" si="5"/>
        <v>21.599999999999998</v>
      </c>
      <c r="X19" s="72"/>
      <c r="Y19" s="37"/>
      <c r="Z19" s="37"/>
      <c r="AA19" s="37"/>
      <c r="AB19" s="37"/>
      <c r="AC19" s="37"/>
      <c r="AD19" s="73"/>
    </row>
    <row r="20" spans="1:30" ht="11.25" customHeight="1">
      <c r="A20" s="65">
        <f t="shared" si="0"/>
        <v>1</v>
      </c>
      <c r="B20" s="66">
        <f t="shared" si="6"/>
        <v>46208</v>
      </c>
      <c r="C20" s="50"/>
      <c r="D20" s="50"/>
      <c r="E20" s="50"/>
      <c r="F20" s="50"/>
      <c r="G20" s="50"/>
      <c r="H20" s="50"/>
      <c r="I20" s="50"/>
      <c r="J20" s="50">
        <f t="shared" si="1"/>
        <v>0</v>
      </c>
      <c r="K20" s="50">
        <f t="shared" si="1"/>
        <v>0</v>
      </c>
      <c r="L20" s="67">
        <f t="shared" si="1"/>
        <v>21.36</v>
      </c>
      <c r="N20" s="50">
        <f t="shared" si="2"/>
        <v>0</v>
      </c>
      <c r="O20" s="50">
        <f t="shared" si="2"/>
        <v>0</v>
      </c>
      <c r="P20" s="50">
        <f t="shared" si="2"/>
        <v>0</v>
      </c>
      <c r="Q20" s="50">
        <f t="shared" si="2"/>
        <v>0</v>
      </c>
      <c r="R20" s="50">
        <f t="shared" si="2"/>
        <v>0</v>
      </c>
      <c r="S20" s="50">
        <f t="shared" si="2"/>
        <v>0</v>
      </c>
      <c r="T20" s="50">
        <f t="shared" si="2"/>
        <v>0</v>
      </c>
      <c r="U20" s="50">
        <f t="shared" si="3"/>
        <v>0</v>
      </c>
      <c r="V20" s="19">
        <f t="shared" si="4"/>
        <v>0</v>
      </c>
      <c r="W20" s="32">
        <f t="shared" si="5"/>
        <v>21.599999999999998</v>
      </c>
      <c r="X20" s="72"/>
      <c r="Y20" s="37"/>
      <c r="Z20" s="37"/>
      <c r="AA20" s="37"/>
      <c r="AB20" s="37"/>
      <c r="AC20" s="37"/>
      <c r="AD20" s="73"/>
    </row>
    <row r="21" spans="1:30" ht="11.25" customHeight="1">
      <c r="A21" s="65">
        <f t="shared" si="0"/>
        <v>2</v>
      </c>
      <c r="B21" s="66">
        <f t="shared" si="6"/>
        <v>46209</v>
      </c>
      <c r="C21" s="50"/>
      <c r="D21" s="50"/>
      <c r="E21" s="50"/>
      <c r="F21" s="50"/>
      <c r="G21" s="50"/>
      <c r="H21" s="50"/>
      <c r="I21" s="50"/>
      <c r="J21" s="50">
        <f t="shared" si="1"/>
        <v>0</v>
      </c>
      <c r="K21" s="50">
        <f t="shared" si="1"/>
        <v>0</v>
      </c>
      <c r="L21" s="67">
        <f t="shared" si="1"/>
        <v>21.36</v>
      </c>
      <c r="M21" s="1"/>
      <c r="N21" s="50">
        <f t="shared" si="2"/>
        <v>0</v>
      </c>
      <c r="O21" s="50">
        <f t="shared" si="2"/>
        <v>0</v>
      </c>
      <c r="P21" s="50">
        <f t="shared" si="2"/>
        <v>0</v>
      </c>
      <c r="Q21" s="50">
        <f t="shared" si="2"/>
        <v>0</v>
      </c>
      <c r="R21" s="50">
        <f t="shared" si="2"/>
        <v>0</v>
      </c>
      <c r="S21" s="50">
        <f t="shared" si="2"/>
        <v>0</v>
      </c>
      <c r="T21" s="50">
        <f t="shared" si="2"/>
        <v>0</v>
      </c>
      <c r="U21" s="50">
        <f t="shared" si="3"/>
        <v>0</v>
      </c>
      <c r="V21" s="19">
        <f t="shared" si="4"/>
        <v>0</v>
      </c>
      <c r="W21" s="32">
        <f t="shared" si="5"/>
        <v>21.599999999999998</v>
      </c>
      <c r="X21" s="72"/>
      <c r="Y21" s="37"/>
      <c r="Z21" s="37"/>
      <c r="AA21" s="37"/>
      <c r="AB21" s="37"/>
      <c r="AC21" s="37"/>
      <c r="AD21" s="73"/>
    </row>
    <row r="22" spans="1:30" ht="11.25" customHeight="1">
      <c r="A22" s="65">
        <f t="shared" si="0"/>
        <v>3</v>
      </c>
      <c r="B22" s="66">
        <f t="shared" si="6"/>
        <v>46210</v>
      </c>
      <c r="C22" s="50"/>
      <c r="D22" s="50"/>
      <c r="E22" s="50"/>
      <c r="F22" s="50"/>
      <c r="G22" s="50"/>
      <c r="H22" s="50"/>
      <c r="I22" s="50"/>
      <c r="J22" s="50">
        <f t="shared" si="1"/>
        <v>0</v>
      </c>
      <c r="K22" s="50">
        <f t="shared" si="1"/>
        <v>0</v>
      </c>
      <c r="L22" s="67">
        <f t="shared" si="1"/>
        <v>21.36</v>
      </c>
      <c r="M22" s="1"/>
      <c r="N22" s="50">
        <f t="shared" si="2"/>
        <v>0</v>
      </c>
      <c r="O22" s="50">
        <f t="shared" si="2"/>
        <v>0</v>
      </c>
      <c r="P22" s="50">
        <f t="shared" si="2"/>
        <v>0</v>
      </c>
      <c r="Q22" s="50">
        <f t="shared" si="2"/>
        <v>0</v>
      </c>
      <c r="R22" s="50">
        <f t="shared" si="2"/>
        <v>0</v>
      </c>
      <c r="S22" s="50">
        <f t="shared" si="2"/>
        <v>0</v>
      </c>
      <c r="T22" s="50">
        <f t="shared" si="2"/>
        <v>0</v>
      </c>
      <c r="U22" s="50">
        <f t="shared" si="3"/>
        <v>0</v>
      </c>
      <c r="V22" s="19">
        <f t="shared" si="4"/>
        <v>0</v>
      </c>
      <c r="W22" s="32">
        <f t="shared" si="5"/>
        <v>21.599999999999998</v>
      </c>
      <c r="X22" s="72"/>
      <c r="Y22" s="37"/>
      <c r="Z22" s="37"/>
      <c r="AA22" s="37"/>
      <c r="AB22" s="37"/>
      <c r="AC22" s="37"/>
      <c r="AD22" s="73"/>
    </row>
    <row r="23" spans="1:30" ht="11.25" customHeight="1">
      <c r="A23" s="65">
        <f t="shared" si="0"/>
        <v>4</v>
      </c>
      <c r="B23" s="66">
        <f t="shared" si="6"/>
        <v>46211</v>
      </c>
      <c r="C23" s="50"/>
      <c r="D23" s="50"/>
      <c r="E23" s="50"/>
      <c r="F23" s="50"/>
      <c r="G23" s="50"/>
      <c r="H23" s="50"/>
      <c r="I23" s="50"/>
      <c r="J23" s="50">
        <f t="shared" si="1"/>
        <v>0</v>
      </c>
      <c r="K23" s="50">
        <f t="shared" si="1"/>
        <v>0</v>
      </c>
      <c r="L23" s="67">
        <f t="shared" si="1"/>
        <v>21.36</v>
      </c>
      <c r="M23" s="1"/>
      <c r="N23" s="50">
        <f t="shared" si="2"/>
        <v>0</v>
      </c>
      <c r="O23" s="50">
        <f t="shared" si="2"/>
        <v>0</v>
      </c>
      <c r="P23" s="50">
        <f t="shared" si="2"/>
        <v>0</v>
      </c>
      <c r="Q23" s="50">
        <f t="shared" si="2"/>
        <v>0</v>
      </c>
      <c r="R23" s="50">
        <f t="shared" si="2"/>
        <v>0</v>
      </c>
      <c r="S23" s="50">
        <f t="shared" si="2"/>
        <v>0</v>
      </c>
      <c r="T23" s="50">
        <f t="shared" si="2"/>
        <v>0</v>
      </c>
      <c r="U23" s="50">
        <f t="shared" si="3"/>
        <v>0</v>
      </c>
      <c r="V23" s="19">
        <f t="shared" si="4"/>
        <v>0</v>
      </c>
      <c r="W23" s="32">
        <f t="shared" si="5"/>
        <v>21.599999999999998</v>
      </c>
      <c r="X23" s="72"/>
      <c r="Y23" s="37"/>
      <c r="Z23" s="37"/>
      <c r="AA23" s="37"/>
      <c r="AB23" s="37"/>
      <c r="AC23" s="37"/>
      <c r="AD23" s="73"/>
    </row>
    <row r="24" spans="1:30" ht="11.25" customHeight="1">
      <c r="A24" s="65">
        <f t="shared" si="0"/>
        <v>5</v>
      </c>
      <c r="B24" s="66">
        <f t="shared" si="6"/>
        <v>46212</v>
      </c>
      <c r="C24" s="50"/>
      <c r="D24" s="50"/>
      <c r="E24" s="50"/>
      <c r="F24" s="50"/>
      <c r="G24" s="50"/>
      <c r="H24" s="50"/>
      <c r="I24" s="50"/>
      <c r="J24" s="50">
        <f t="shared" si="1"/>
        <v>0</v>
      </c>
      <c r="K24" s="50">
        <f t="shared" si="1"/>
        <v>0</v>
      </c>
      <c r="L24" s="67">
        <f t="shared" si="1"/>
        <v>21.36</v>
      </c>
      <c r="M24" s="1"/>
      <c r="N24" s="50">
        <f t="shared" si="2"/>
        <v>0</v>
      </c>
      <c r="O24" s="50">
        <f t="shared" si="2"/>
        <v>0</v>
      </c>
      <c r="P24" s="50">
        <f t="shared" si="2"/>
        <v>0</v>
      </c>
      <c r="Q24" s="50">
        <f t="shared" si="2"/>
        <v>0</v>
      </c>
      <c r="R24" s="50">
        <f t="shared" si="2"/>
        <v>0</v>
      </c>
      <c r="S24" s="50">
        <f t="shared" si="2"/>
        <v>0</v>
      </c>
      <c r="T24" s="50">
        <f t="shared" si="2"/>
        <v>0</v>
      </c>
      <c r="U24" s="50">
        <f t="shared" si="3"/>
        <v>0</v>
      </c>
      <c r="V24" s="19">
        <f t="shared" si="4"/>
        <v>0</v>
      </c>
      <c r="W24" s="32">
        <f t="shared" si="5"/>
        <v>21.599999999999998</v>
      </c>
      <c r="X24" s="72"/>
      <c r="Y24" s="37"/>
      <c r="Z24" s="37"/>
      <c r="AA24" s="37"/>
      <c r="AB24" s="37"/>
      <c r="AC24" s="37"/>
      <c r="AD24" s="73"/>
    </row>
    <row r="25" spans="1:30" ht="11.25" customHeight="1">
      <c r="A25" s="65">
        <f t="shared" si="0"/>
        <v>6</v>
      </c>
      <c r="B25" s="66">
        <f t="shared" si="6"/>
        <v>46213</v>
      </c>
      <c r="C25" s="50"/>
      <c r="D25" s="50"/>
      <c r="E25" s="50"/>
      <c r="F25" s="50"/>
      <c r="G25" s="50"/>
      <c r="H25" s="50"/>
      <c r="I25" s="50"/>
      <c r="J25" s="50">
        <f t="shared" si="1"/>
        <v>0</v>
      </c>
      <c r="K25" s="50">
        <f t="shared" si="1"/>
        <v>0</v>
      </c>
      <c r="L25" s="67">
        <f t="shared" si="1"/>
        <v>21.36</v>
      </c>
      <c r="M25" s="1"/>
      <c r="N25" s="50">
        <f t="shared" si="2"/>
        <v>0</v>
      </c>
      <c r="O25" s="50">
        <f t="shared" si="2"/>
        <v>0</v>
      </c>
      <c r="P25" s="50">
        <f t="shared" si="2"/>
        <v>0</v>
      </c>
      <c r="Q25" s="50">
        <f t="shared" si="2"/>
        <v>0</v>
      </c>
      <c r="R25" s="50">
        <f t="shared" si="2"/>
        <v>0</v>
      </c>
      <c r="S25" s="50">
        <f t="shared" si="2"/>
        <v>0</v>
      </c>
      <c r="T25" s="50">
        <f t="shared" si="2"/>
        <v>0</v>
      </c>
      <c r="U25" s="50">
        <f t="shared" si="3"/>
        <v>0</v>
      </c>
      <c r="V25" s="19">
        <f t="shared" si="4"/>
        <v>0</v>
      </c>
      <c r="W25" s="32">
        <f t="shared" si="5"/>
        <v>21.599999999999998</v>
      </c>
      <c r="X25" s="72"/>
      <c r="Y25" s="37"/>
      <c r="Z25" s="37"/>
      <c r="AA25" s="37"/>
      <c r="AB25" s="37"/>
      <c r="AC25" s="37"/>
      <c r="AD25" s="73"/>
    </row>
    <row r="26" spans="1:30" ht="11.25" customHeight="1">
      <c r="A26" s="65">
        <f t="shared" si="0"/>
        <v>7</v>
      </c>
      <c r="B26" s="66">
        <f t="shared" si="6"/>
        <v>46214</v>
      </c>
      <c r="C26" s="50"/>
      <c r="D26" s="50"/>
      <c r="E26" s="50"/>
      <c r="F26" s="50"/>
      <c r="G26" s="50"/>
      <c r="H26" s="50"/>
      <c r="I26" s="50"/>
      <c r="J26" s="50">
        <f t="shared" si="1"/>
        <v>0</v>
      </c>
      <c r="K26" s="50">
        <f t="shared" si="1"/>
        <v>0</v>
      </c>
      <c r="L26" s="67">
        <f t="shared" si="1"/>
        <v>21.36</v>
      </c>
      <c r="M26" s="1"/>
      <c r="N26" s="50">
        <f t="shared" si="2"/>
        <v>0</v>
      </c>
      <c r="O26" s="50">
        <f t="shared" si="2"/>
        <v>0</v>
      </c>
      <c r="P26" s="50">
        <f t="shared" si="2"/>
        <v>0</v>
      </c>
      <c r="Q26" s="50">
        <f t="shared" si="2"/>
        <v>0</v>
      </c>
      <c r="R26" s="50">
        <f t="shared" si="2"/>
        <v>0</v>
      </c>
      <c r="S26" s="50">
        <f t="shared" si="2"/>
        <v>0</v>
      </c>
      <c r="T26" s="50">
        <f t="shared" si="2"/>
        <v>0</v>
      </c>
      <c r="U26" s="50">
        <f t="shared" si="3"/>
        <v>0</v>
      </c>
      <c r="V26" s="19">
        <f t="shared" si="4"/>
        <v>0</v>
      </c>
      <c r="W26" s="32">
        <f t="shared" si="5"/>
        <v>21.599999999999998</v>
      </c>
      <c r="X26" s="74"/>
      <c r="Y26" s="34"/>
      <c r="Z26" s="34"/>
      <c r="AA26" s="34"/>
      <c r="AB26" s="34"/>
      <c r="AC26" s="34"/>
      <c r="AD26" s="75"/>
    </row>
    <row r="27" spans="1:30" ht="11.25" customHeight="1">
      <c r="A27" s="65">
        <f t="shared" si="0"/>
        <v>1</v>
      </c>
      <c r="B27" s="66">
        <f t="shared" si="6"/>
        <v>46215</v>
      </c>
      <c r="C27" s="50"/>
      <c r="D27" s="50"/>
      <c r="E27" s="50"/>
      <c r="F27" s="50"/>
      <c r="G27" s="50"/>
      <c r="H27" s="50"/>
      <c r="I27" s="50"/>
      <c r="J27" s="50">
        <f t="shared" si="1"/>
        <v>0</v>
      </c>
      <c r="K27" s="50">
        <f t="shared" si="1"/>
        <v>0</v>
      </c>
      <c r="L27" s="67">
        <f t="shared" si="1"/>
        <v>21.36</v>
      </c>
      <c r="M27" s="79" t="s">
        <v>97</v>
      </c>
      <c r="N27" s="50">
        <f t="shared" si="2"/>
        <v>0</v>
      </c>
      <c r="O27" s="50">
        <f t="shared" si="2"/>
        <v>0</v>
      </c>
      <c r="P27" s="50">
        <f t="shared" si="2"/>
        <v>0</v>
      </c>
      <c r="Q27" s="50">
        <f t="shared" si="2"/>
        <v>0</v>
      </c>
      <c r="R27" s="50">
        <f t="shared" si="2"/>
        <v>0</v>
      </c>
      <c r="S27" s="50">
        <f t="shared" si="2"/>
        <v>0</v>
      </c>
      <c r="T27" s="50">
        <f t="shared" si="2"/>
        <v>0</v>
      </c>
      <c r="U27" s="50">
        <f t="shared" si="3"/>
        <v>0</v>
      </c>
      <c r="V27" s="19">
        <f t="shared" si="4"/>
        <v>0</v>
      </c>
      <c r="W27" s="32">
        <f t="shared" si="5"/>
        <v>21.599999999999998</v>
      </c>
    </row>
    <row r="28" spans="1:30" ht="11.25" customHeight="1">
      <c r="A28" s="65">
        <f t="shared" si="0"/>
        <v>2</v>
      </c>
      <c r="B28" s="66">
        <f t="shared" si="6"/>
        <v>46216</v>
      </c>
      <c r="C28" s="50"/>
      <c r="D28" s="50"/>
      <c r="E28" s="50"/>
      <c r="F28" s="50"/>
      <c r="G28" s="50"/>
      <c r="H28" s="50"/>
      <c r="I28" s="50"/>
      <c r="J28" s="50">
        <f t="shared" si="1"/>
        <v>0</v>
      </c>
      <c r="K28" s="50">
        <f t="shared" si="1"/>
        <v>0</v>
      </c>
      <c r="L28" s="67">
        <f t="shared" si="1"/>
        <v>21.36</v>
      </c>
      <c r="M28" s="1"/>
      <c r="N28" s="50">
        <f t="shared" si="2"/>
        <v>0</v>
      </c>
      <c r="O28" s="50">
        <f t="shared" si="2"/>
        <v>0</v>
      </c>
      <c r="P28" s="50">
        <f t="shared" si="2"/>
        <v>0</v>
      </c>
      <c r="Q28" s="50">
        <f t="shared" si="2"/>
        <v>0</v>
      </c>
      <c r="R28" s="50">
        <f t="shared" si="2"/>
        <v>0</v>
      </c>
      <c r="S28" s="50">
        <f t="shared" si="2"/>
        <v>0</v>
      </c>
      <c r="T28" s="50">
        <f t="shared" si="2"/>
        <v>0</v>
      </c>
      <c r="U28" s="50">
        <f t="shared" si="3"/>
        <v>0</v>
      </c>
      <c r="V28" s="19">
        <f t="shared" si="4"/>
        <v>0</v>
      </c>
      <c r="W28" s="32">
        <f t="shared" si="5"/>
        <v>21.599999999999998</v>
      </c>
      <c r="X28" s="8" t="s">
        <v>98</v>
      </c>
      <c r="Y28" s="9"/>
      <c r="Z28" s="9"/>
      <c r="AA28" s="9"/>
      <c r="AB28" s="9"/>
      <c r="AC28" s="9"/>
      <c r="AD28" s="10"/>
    </row>
    <row r="29" spans="1:30" ht="11.25" customHeight="1">
      <c r="A29" s="65">
        <f t="shared" si="0"/>
        <v>3</v>
      </c>
      <c r="B29" s="66">
        <f t="shared" si="6"/>
        <v>46217</v>
      </c>
      <c r="C29" s="50"/>
      <c r="D29" s="50"/>
      <c r="E29" s="50"/>
      <c r="F29" s="50"/>
      <c r="G29" s="50"/>
      <c r="H29" s="50"/>
      <c r="I29" s="50"/>
      <c r="J29" s="50">
        <f t="shared" si="1"/>
        <v>0</v>
      </c>
      <c r="K29" s="50">
        <f t="shared" si="1"/>
        <v>0</v>
      </c>
      <c r="L29" s="67">
        <f t="shared" si="1"/>
        <v>21.36</v>
      </c>
      <c r="M29" s="1"/>
      <c r="N29" s="50">
        <f t="shared" si="2"/>
        <v>0</v>
      </c>
      <c r="O29" s="50">
        <f t="shared" si="2"/>
        <v>0</v>
      </c>
      <c r="P29" s="50">
        <f t="shared" si="2"/>
        <v>0</v>
      </c>
      <c r="Q29" s="50">
        <f t="shared" si="2"/>
        <v>0</v>
      </c>
      <c r="R29" s="50">
        <f t="shared" si="2"/>
        <v>0</v>
      </c>
      <c r="S29" s="50">
        <f t="shared" si="2"/>
        <v>0</v>
      </c>
      <c r="T29" s="50">
        <f t="shared" si="2"/>
        <v>0</v>
      </c>
      <c r="U29" s="50">
        <f t="shared" si="3"/>
        <v>0</v>
      </c>
      <c r="V29" s="19">
        <f t="shared" si="4"/>
        <v>0</v>
      </c>
      <c r="W29" s="32">
        <f t="shared" si="5"/>
        <v>21.599999999999998</v>
      </c>
      <c r="X29" s="11" t="s">
        <v>49</v>
      </c>
      <c r="Y29" s="11" t="s">
        <v>50</v>
      </c>
      <c r="Z29" s="11" t="s">
        <v>51</v>
      </c>
      <c r="AA29" s="11" t="s">
        <v>52</v>
      </c>
      <c r="AB29" s="11" t="s">
        <v>53</v>
      </c>
      <c r="AC29" s="11" t="s">
        <v>54</v>
      </c>
      <c r="AD29" s="11" t="s">
        <v>55</v>
      </c>
    </row>
    <row r="30" spans="1:30" ht="11.25" customHeight="1">
      <c r="A30" s="65">
        <f t="shared" si="0"/>
        <v>4</v>
      </c>
      <c r="B30" s="66">
        <f t="shared" si="6"/>
        <v>46218</v>
      </c>
      <c r="C30" s="50"/>
      <c r="D30" s="50"/>
      <c r="E30" s="50"/>
      <c r="F30" s="50"/>
      <c r="G30" s="50"/>
      <c r="H30" s="50"/>
      <c r="I30" s="50"/>
      <c r="J30" s="50">
        <f t="shared" si="1"/>
        <v>0</v>
      </c>
      <c r="K30" s="50">
        <f t="shared" si="1"/>
        <v>0</v>
      </c>
      <c r="L30" s="67">
        <f t="shared" si="1"/>
        <v>21.36</v>
      </c>
      <c r="M30" s="1"/>
      <c r="N30" s="50">
        <f t="shared" si="2"/>
        <v>0</v>
      </c>
      <c r="O30" s="50">
        <f t="shared" si="2"/>
        <v>0</v>
      </c>
      <c r="P30" s="50">
        <f t="shared" si="2"/>
        <v>0</v>
      </c>
      <c r="Q30" s="50">
        <f t="shared" si="2"/>
        <v>0</v>
      </c>
      <c r="R30" s="50">
        <f t="shared" si="2"/>
        <v>0</v>
      </c>
      <c r="S30" s="50">
        <f t="shared" si="2"/>
        <v>0</v>
      </c>
      <c r="T30" s="50">
        <f t="shared" si="2"/>
        <v>0</v>
      </c>
      <c r="U30" s="50">
        <f t="shared" si="3"/>
        <v>0</v>
      </c>
      <c r="V30" s="19">
        <f t="shared" si="4"/>
        <v>0</v>
      </c>
      <c r="W30" s="32">
        <f t="shared" si="5"/>
        <v>21.599999999999998</v>
      </c>
      <c r="X30" s="1"/>
      <c r="Y30" s="1"/>
      <c r="Z30" s="1">
        <v>1</v>
      </c>
      <c r="AA30" s="1">
        <v>2</v>
      </c>
      <c r="AB30" s="1">
        <v>3</v>
      </c>
      <c r="AC30" s="12">
        <v>4</v>
      </c>
      <c r="AD30" s="12">
        <v>5</v>
      </c>
    </row>
    <row r="31" spans="1:30" ht="11.25" customHeight="1">
      <c r="A31" s="65">
        <f t="shared" si="0"/>
        <v>5</v>
      </c>
      <c r="B31" s="66">
        <f t="shared" si="6"/>
        <v>46219</v>
      </c>
      <c r="C31" s="50"/>
      <c r="D31" s="50"/>
      <c r="E31" s="50"/>
      <c r="F31" s="50"/>
      <c r="G31" s="50"/>
      <c r="H31" s="50"/>
      <c r="I31" s="50"/>
      <c r="J31" s="50">
        <f t="shared" si="1"/>
        <v>0</v>
      </c>
      <c r="K31" s="50">
        <f t="shared" si="1"/>
        <v>0</v>
      </c>
      <c r="L31" s="67">
        <f t="shared" si="1"/>
        <v>21.36</v>
      </c>
      <c r="M31" s="1"/>
      <c r="N31" s="50">
        <f t="shared" si="2"/>
        <v>0</v>
      </c>
      <c r="O31" s="50">
        <f t="shared" si="2"/>
        <v>0</v>
      </c>
      <c r="P31" s="50">
        <f t="shared" si="2"/>
        <v>0</v>
      </c>
      <c r="Q31" s="50">
        <f t="shared" si="2"/>
        <v>0</v>
      </c>
      <c r="R31" s="50">
        <f t="shared" si="2"/>
        <v>0</v>
      </c>
      <c r="S31" s="50">
        <f t="shared" si="2"/>
        <v>0</v>
      </c>
      <c r="T31" s="50">
        <f t="shared" si="2"/>
        <v>0</v>
      </c>
      <c r="U31" s="50">
        <f t="shared" si="3"/>
        <v>0</v>
      </c>
      <c r="V31" s="19">
        <f t="shared" si="4"/>
        <v>0</v>
      </c>
      <c r="W31" s="32">
        <f t="shared" si="5"/>
        <v>21.599999999999998</v>
      </c>
      <c r="X31" s="1">
        <v>6</v>
      </c>
      <c r="Y31" s="1">
        <v>7</v>
      </c>
      <c r="Z31" s="1">
        <v>8</v>
      </c>
      <c r="AA31" s="1">
        <v>9</v>
      </c>
      <c r="AB31" s="1">
        <v>10</v>
      </c>
      <c r="AC31" s="12">
        <v>11</v>
      </c>
      <c r="AD31" s="12">
        <v>12</v>
      </c>
    </row>
    <row r="32" spans="1:30" ht="11.25" customHeight="1">
      <c r="A32" s="65">
        <f t="shared" si="0"/>
        <v>6</v>
      </c>
      <c r="B32" s="66">
        <f t="shared" si="6"/>
        <v>46220</v>
      </c>
      <c r="C32" s="50"/>
      <c r="D32" s="50"/>
      <c r="E32" s="50"/>
      <c r="F32" s="50"/>
      <c r="G32" s="50"/>
      <c r="H32" s="50"/>
      <c r="I32" s="50"/>
      <c r="J32" s="50">
        <f t="shared" si="1"/>
        <v>0</v>
      </c>
      <c r="K32" s="50">
        <f t="shared" si="1"/>
        <v>0</v>
      </c>
      <c r="L32" s="67">
        <f t="shared" si="1"/>
        <v>21.36</v>
      </c>
      <c r="M32" s="1"/>
      <c r="N32" s="50">
        <f t="shared" si="2"/>
        <v>0</v>
      </c>
      <c r="O32" s="50">
        <f t="shared" si="2"/>
        <v>0</v>
      </c>
      <c r="P32" s="50">
        <f t="shared" si="2"/>
        <v>0</v>
      </c>
      <c r="Q32" s="50">
        <f t="shared" si="2"/>
        <v>0</v>
      </c>
      <c r="R32" s="50">
        <f t="shared" si="2"/>
        <v>0</v>
      </c>
      <c r="S32" s="50">
        <f t="shared" si="2"/>
        <v>0</v>
      </c>
      <c r="T32" s="50">
        <f t="shared" si="2"/>
        <v>0</v>
      </c>
      <c r="U32" s="50">
        <f t="shared" si="3"/>
        <v>0</v>
      </c>
      <c r="V32" s="19">
        <f t="shared" si="4"/>
        <v>0</v>
      </c>
      <c r="W32" s="32">
        <f t="shared" si="5"/>
        <v>21.599999999999998</v>
      </c>
      <c r="X32" s="1">
        <v>13</v>
      </c>
      <c r="Y32" s="1">
        <v>14</v>
      </c>
      <c r="Z32" s="1">
        <v>15</v>
      </c>
      <c r="AA32" s="1">
        <v>16</v>
      </c>
      <c r="AB32" s="1">
        <v>17</v>
      </c>
      <c r="AC32" s="12">
        <v>18</v>
      </c>
      <c r="AD32" s="12">
        <v>19</v>
      </c>
    </row>
    <row r="33" spans="1:30" ht="11.25" customHeight="1">
      <c r="A33" s="65">
        <f t="shared" si="0"/>
        <v>7</v>
      </c>
      <c r="B33" s="66">
        <f t="shared" si="6"/>
        <v>46221</v>
      </c>
      <c r="C33" s="50"/>
      <c r="D33" s="50"/>
      <c r="E33" s="50"/>
      <c r="F33" s="50"/>
      <c r="G33" s="50"/>
      <c r="H33" s="50"/>
      <c r="I33" s="50"/>
      <c r="J33" s="50">
        <f t="shared" si="1"/>
        <v>0</v>
      </c>
      <c r="K33" s="50">
        <f t="shared" si="1"/>
        <v>0</v>
      </c>
      <c r="L33" s="67">
        <f t="shared" si="1"/>
        <v>21.36</v>
      </c>
      <c r="M33" s="1"/>
      <c r="N33" s="50">
        <f t="shared" si="2"/>
        <v>0</v>
      </c>
      <c r="O33" s="50">
        <f t="shared" si="2"/>
        <v>0</v>
      </c>
      <c r="P33" s="50">
        <f t="shared" si="2"/>
        <v>0</v>
      </c>
      <c r="Q33" s="50">
        <f t="shared" si="2"/>
        <v>0</v>
      </c>
      <c r="R33" s="50">
        <f t="shared" si="2"/>
        <v>0</v>
      </c>
      <c r="S33" s="50">
        <f t="shared" si="2"/>
        <v>0</v>
      </c>
      <c r="T33" s="50">
        <f t="shared" si="2"/>
        <v>0</v>
      </c>
      <c r="U33" s="50">
        <f t="shared" si="3"/>
        <v>0</v>
      </c>
      <c r="V33" s="19">
        <f t="shared" si="4"/>
        <v>0</v>
      </c>
      <c r="W33" s="32">
        <f t="shared" si="5"/>
        <v>21.599999999999998</v>
      </c>
      <c r="X33" s="1">
        <v>20</v>
      </c>
      <c r="Y33" s="1">
        <v>21</v>
      </c>
      <c r="Z33" s="1">
        <v>22</v>
      </c>
      <c r="AA33" s="1">
        <v>23</v>
      </c>
      <c r="AB33" s="1">
        <v>24</v>
      </c>
      <c r="AC33" s="12">
        <v>25</v>
      </c>
      <c r="AD33" s="12">
        <v>26</v>
      </c>
    </row>
    <row r="34" spans="1:30" ht="11.25" customHeight="1">
      <c r="A34" s="65">
        <f t="shared" si="0"/>
        <v>1</v>
      </c>
      <c r="B34" s="66">
        <f t="shared" si="6"/>
        <v>46222</v>
      </c>
      <c r="C34" s="50"/>
      <c r="D34" s="50"/>
      <c r="E34" s="50"/>
      <c r="F34" s="50"/>
      <c r="G34" s="50"/>
      <c r="H34" s="50"/>
      <c r="I34" s="50"/>
      <c r="J34" s="50">
        <f t="shared" si="1"/>
        <v>0</v>
      </c>
      <c r="K34" s="50">
        <f t="shared" si="1"/>
        <v>0</v>
      </c>
      <c r="L34" s="67">
        <f t="shared" si="1"/>
        <v>21.36</v>
      </c>
      <c r="M34" s="1"/>
      <c r="N34" s="50">
        <f t="shared" si="2"/>
        <v>0</v>
      </c>
      <c r="O34" s="50">
        <f t="shared" si="2"/>
        <v>0</v>
      </c>
      <c r="P34" s="50">
        <f t="shared" si="2"/>
        <v>0</v>
      </c>
      <c r="Q34" s="50">
        <f t="shared" si="2"/>
        <v>0</v>
      </c>
      <c r="R34" s="50">
        <f t="shared" si="2"/>
        <v>0</v>
      </c>
      <c r="S34" s="50">
        <f t="shared" si="2"/>
        <v>0</v>
      </c>
      <c r="T34" s="50">
        <f t="shared" si="2"/>
        <v>0</v>
      </c>
      <c r="U34" s="50">
        <f t="shared" si="3"/>
        <v>0</v>
      </c>
      <c r="V34" s="19">
        <f t="shared" si="4"/>
        <v>0</v>
      </c>
      <c r="W34" s="32">
        <f t="shared" si="5"/>
        <v>21.599999999999998</v>
      </c>
      <c r="X34" s="1">
        <v>27</v>
      </c>
      <c r="Y34" s="1">
        <v>28</v>
      </c>
      <c r="Z34" s="1">
        <v>29</v>
      </c>
      <c r="AA34" s="1">
        <v>30</v>
      </c>
      <c r="AB34" s="1">
        <v>31</v>
      </c>
      <c r="AC34" s="12"/>
      <c r="AD34" s="12"/>
    </row>
    <row r="35" spans="1:30" ht="11.25" customHeight="1">
      <c r="A35" s="65">
        <f t="shared" si="0"/>
        <v>2</v>
      </c>
      <c r="B35" s="66">
        <f t="shared" si="6"/>
        <v>46223</v>
      </c>
      <c r="C35" s="50"/>
      <c r="D35" s="50"/>
      <c r="E35" s="50"/>
      <c r="F35" s="50"/>
      <c r="G35" s="50"/>
      <c r="H35" s="50"/>
      <c r="I35" s="50"/>
      <c r="J35" s="50">
        <f t="shared" si="1"/>
        <v>0</v>
      </c>
      <c r="K35" s="50">
        <f t="shared" si="1"/>
        <v>0</v>
      </c>
      <c r="L35" s="67">
        <f t="shared" si="1"/>
        <v>21.36</v>
      </c>
      <c r="M35" s="1"/>
      <c r="N35" s="50">
        <f t="shared" si="2"/>
        <v>0</v>
      </c>
      <c r="O35" s="50">
        <f t="shared" si="2"/>
        <v>0</v>
      </c>
      <c r="P35" s="50">
        <f t="shared" si="2"/>
        <v>0</v>
      </c>
      <c r="Q35" s="50">
        <f t="shared" si="2"/>
        <v>0</v>
      </c>
      <c r="R35" s="50">
        <f t="shared" si="2"/>
        <v>0</v>
      </c>
      <c r="S35" s="50">
        <f t="shared" si="2"/>
        <v>0</v>
      </c>
      <c r="T35" s="50">
        <f t="shared" si="2"/>
        <v>0</v>
      </c>
      <c r="U35" s="50">
        <f t="shared" si="3"/>
        <v>0</v>
      </c>
      <c r="V35" s="19">
        <f t="shared" si="4"/>
        <v>0</v>
      </c>
      <c r="W35" s="32">
        <f t="shared" si="5"/>
        <v>21.599999999999998</v>
      </c>
      <c r="X35" s="1"/>
      <c r="Y35" s="1"/>
      <c r="Z35" s="1"/>
      <c r="AA35" s="1"/>
      <c r="AB35" s="1"/>
      <c r="AC35" s="12"/>
      <c r="AD35" s="12"/>
    </row>
    <row r="36" spans="1:30" ht="11.25" customHeight="1">
      <c r="A36" s="65">
        <f t="shared" si="0"/>
        <v>3</v>
      </c>
      <c r="B36" s="66">
        <f t="shared" si="6"/>
        <v>46224</v>
      </c>
      <c r="C36" s="50"/>
      <c r="D36" s="50"/>
      <c r="E36" s="50"/>
      <c r="F36" s="50"/>
      <c r="G36" s="50"/>
      <c r="H36" s="50"/>
      <c r="I36" s="50"/>
      <c r="J36" s="50">
        <f t="shared" si="1"/>
        <v>0</v>
      </c>
      <c r="K36" s="50">
        <f t="shared" si="1"/>
        <v>0</v>
      </c>
      <c r="L36" s="67">
        <f t="shared" si="1"/>
        <v>21.36</v>
      </c>
      <c r="M36" s="1"/>
      <c r="N36" s="50">
        <f t="shared" si="2"/>
        <v>0</v>
      </c>
      <c r="O36" s="50">
        <f t="shared" si="2"/>
        <v>0</v>
      </c>
      <c r="P36" s="50">
        <f t="shared" si="2"/>
        <v>0</v>
      </c>
      <c r="Q36" s="50">
        <f t="shared" si="2"/>
        <v>0</v>
      </c>
      <c r="R36" s="50">
        <f t="shared" si="2"/>
        <v>0</v>
      </c>
      <c r="S36" s="50">
        <f t="shared" si="2"/>
        <v>0</v>
      </c>
      <c r="T36" s="50">
        <f t="shared" si="2"/>
        <v>0</v>
      </c>
      <c r="U36" s="50">
        <f t="shared" si="3"/>
        <v>0</v>
      </c>
      <c r="V36" s="19">
        <f t="shared" si="4"/>
        <v>0</v>
      </c>
      <c r="W36" s="32">
        <f t="shared" si="5"/>
        <v>21.599999999999998</v>
      </c>
    </row>
    <row r="37" spans="1:30" ht="11.25" customHeight="1">
      <c r="A37" s="65">
        <f t="shared" si="0"/>
        <v>4</v>
      </c>
      <c r="B37" s="66">
        <f t="shared" si="6"/>
        <v>46225</v>
      </c>
      <c r="C37" s="50"/>
      <c r="D37" s="50"/>
      <c r="E37" s="50"/>
      <c r="F37" s="50"/>
      <c r="G37" s="50"/>
      <c r="H37" s="50"/>
      <c r="I37" s="50"/>
      <c r="J37" s="50">
        <f t="shared" si="1"/>
        <v>0</v>
      </c>
      <c r="K37" s="50">
        <f t="shared" si="1"/>
        <v>0</v>
      </c>
      <c r="L37" s="67">
        <f t="shared" si="1"/>
        <v>21.36</v>
      </c>
      <c r="M37" s="1"/>
      <c r="N37" s="50">
        <f t="shared" si="2"/>
        <v>0</v>
      </c>
      <c r="O37" s="50">
        <f t="shared" si="2"/>
        <v>0</v>
      </c>
      <c r="P37" s="50">
        <f t="shared" si="2"/>
        <v>0</v>
      </c>
      <c r="Q37" s="50">
        <f t="shared" si="2"/>
        <v>0</v>
      </c>
      <c r="R37" s="50">
        <f t="shared" si="2"/>
        <v>0</v>
      </c>
      <c r="S37" s="50">
        <f t="shared" si="2"/>
        <v>0</v>
      </c>
      <c r="T37" s="50">
        <f t="shared" si="2"/>
        <v>0</v>
      </c>
      <c r="U37" s="50">
        <f t="shared" si="3"/>
        <v>0</v>
      </c>
      <c r="V37" s="19">
        <f t="shared" si="4"/>
        <v>0</v>
      </c>
      <c r="W37" s="32">
        <f t="shared" si="5"/>
        <v>21.599999999999998</v>
      </c>
    </row>
    <row r="38" spans="1:30" ht="11.25" customHeight="1">
      <c r="A38" s="65">
        <f t="shared" si="0"/>
        <v>5</v>
      </c>
      <c r="B38" s="66">
        <f t="shared" si="6"/>
        <v>46226</v>
      </c>
      <c r="C38" s="50"/>
      <c r="D38" s="50"/>
      <c r="E38" s="50"/>
      <c r="F38" s="50"/>
      <c r="G38" s="50"/>
      <c r="H38" s="50"/>
      <c r="I38" s="50"/>
      <c r="J38" s="50">
        <f t="shared" si="1"/>
        <v>0</v>
      </c>
      <c r="K38" s="50">
        <f t="shared" si="1"/>
        <v>0</v>
      </c>
      <c r="L38" s="67">
        <f t="shared" si="1"/>
        <v>21.36</v>
      </c>
      <c r="M38" s="1"/>
      <c r="N38" s="50">
        <f t="shared" si="2"/>
        <v>0</v>
      </c>
      <c r="O38" s="50">
        <f t="shared" si="2"/>
        <v>0</v>
      </c>
      <c r="P38" s="50">
        <f t="shared" si="2"/>
        <v>0</v>
      </c>
      <c r="Q38" s="50">
        <f t="shared" si="2"/>
        <v>0</v>
      </c>
      <c r="R38" s="50">
        <f t="shared" si="2"/>
        <v>0</v>
      </c>
      <c r="S38" s="50">
        <f t="shared" si="2"/>
        <v>0</v>
      </c>
      <c r="T38" s="50">
        <f t="shared" si="2"/>
        <v>0</v>
      </c>
      <c r="U38" s="50">
        <f t="shared" si="3"/>
        <v>0</v>
      </c>
      <c r="V38" s="19">
        <f t="shared" si="4"/>
        <v>0</v>
      </c>
      <c r="W38" s="32">
        <f t="shared" si="5"/>
        <v>21.599999999999998</v>
      </c>
    </row>
    <row r="39" spans="1:30" ht="11.25" customHeight="1">
      <c r="A39" s="65">
        <f t="shared" si="0"/>
        <v>6</v>
      </c>
      <c r="B39" s="66">
        <f t="shared" si="6"/>
        <v>46227</v>
      </c>
      <c r="C39" s="50"/>
      <c r="D39" s="50"/>
      <c r="E39" s="50"/>
      <c r="F39" s="50"/>
      <c r="G39" s="50"/>
      <c r="H39" s="50"/>
      <c r="I39" s="50"/>
      <c r="J39" s="50">
        <f t="shared" si="1"/>
        <v>0</v>
      </c>
      <c r="K39" s="50">
        <f t="shared" si="1"/>
        <v>0</v>
      </c>
      <c r="L39" s="67">
        <f t="shared" si="1"/>
        <v>21.36</v>
      </c>
      <c r="M39" s="1"/>
      <c r="N39" s="50">
        <f t="shared" si="2"/>
        <v>0</v>
      </c>
      <c r="O39" s="50">
        <f t="shared" si="2"/>
        <v>0</v>
      </c>
      <c r="P39" s="50">
        <f t="shared" si="2"/>
        <v>0</v>
      </c>
      <c r="Q39" s="50">
        <f t="shared" si="2"/>
        <v>0</v>
      </c>
      <c r="R39" s="50">
        <f t="shared" si="2"/>
        <v>0</v>
      </c>
      <c r="S39" s="50">
        <f t="shared" si="2"/>
        <v>0</v>
      </c>
      <c r="T39" s="50">
        <f t="shared" si="2"/>
        <v>0</v>
      </c>
      <c r="U39" s="50">
        <f t="shared" si="3"/>
        <v>0</v>
      </c>
      <c r="V39" s="19">
        <f t="shared" si="4"/>
        <v>0</v>
      </c>
      <c r="W39" s="32">
        <f t="shared" si="5"/>
        <v>21.599999999999998</v>
      </c>
    </row>
    <row r="40" spans="1:30" ht="11.25" customHeight="1">
      <c r="A40" s="65">
        <f t="shared" si="0"/>
        <v>7</v>
      </c>
      <c r="B40" s="66">
        <f t="shared" si="6"/>
        <v>46228</v>
      </c>
      <c r="C40" s="50"/>
      <c r="D40" s="50"/>
      <c r="E40" s="50"/>
      <c r="F40" s="50"/>
      <c r="G40" s="50"/>
      <c r="H40" s="50"/>
      <c r="I40" s="50"/>
      <c r="J40" s="50">
        <f t="shared" si="1"/>
        <v>0</v>
      </c>
      <c r="K40" s="50">
        <f t="shared" si="1"/>
        <v>0</v>
      </c>
      <c r="L40" s="67">
        <f t="shared" si="1"/>
        <v>21.36</v>
      </c>
      <c r="M40" s="1"/>
      <c r="N40" s="50">
        <f t="shared" si="2"/>
        <v>0</v>
      </c>
      <c r="O40" s="50">
        <f t="shared" si="2"/>
        <v>0</v>
      </c>
      <c r="P40" s="50">
        <f t="shared" si="2"/>
        <v>0</v>
      </c>
      <c r="Q40" s="50">
        <f t="shared" si="2"/>
        <v>0</v>
      </c>
      <c r="R40" s="50">
        <f t="shared" si="2"/>
        <v>0</v>
      </c>
      <c r="S40" s="50">
        <f t="shared" si="2"/>
        <v>0</v>
      </c>
      <c r="T40" s="50">
        <f t="shared" si="2"/>
        <v>0</v>
      </c>
      <c r="U40" s="50">
        <f t="shared" si="3"/>
        <v>0</v>
      </c>
      <c r="V40" s="19">
        <f t="shared" si="4"/>
        <v>0</v>
      </c>
      <c r="W40" s="32">
        <f t="shared" si="5"/>
        <v>21.599999999999998</v>
      </c>
    </row>
    <row r="41" spans="1:30" ht="11.25" customHeight="1">
      <c r="A41" s="65">
        <f t="shared" si="0"/>
        <v>1</v>
      </c>
      <c r="B41" s="66">
        <f t="shared" si="6"/>
        <v>46229</v>
      </c>
      <c r="C41" s="50"/>
      <c r="D41" s="50"/>
      <c r="E41" s="50"/>
      <c r="F41" s="50"/>
      <c r="G41" s="50"/>
      <c r="H41" s="50"/>
      <c r="I41" s="50"/>
      <c r="J41" s="50">
        <f t="shared" si="1"/>
        <v>0</v>
      </c>
      <c r="K41" s="50">
        <f t="shared" si="1"/>
        <v>0</v>
      </c>
      <c r="L41" s="67">
        <f t="shared" si="1"/>
        <v>21.36</v>
      </c>
      <c r="M41" s="1"/>
      <c r="N41" s="50">
        <f t="shared" si="2"/>
        <v>0</v>
      </c>
      <c r="O41" s="50">
        <f t="shared" si="2"/>
        <v>0</v>
      </c>
      <c r="P41" s="50">
        <f t="shared" si="2"/>
        <v>0</v>
      </c>
      <c r="Q41" s="50">
        <f t="shared" si="2"/>
        <v>0</v>
      </c>
      <c r="R41" s="50">
        <f t="shared" si="2"/>
        <v>0</v>
      </c>
      <c r="S41" s="50">
        <f t="shared" si="2"/>
        <v>0</v>
      </c>
      <c r="T41" s="50">
        <f t="shared" si="2"/>
        <v>0</v>
      </c>
      <c r="U41" s="50">
        <f t="shared" si="3"/>
        <v>0</v>
      </c>
      <c r="V41" s="19">
        <f t="shared" si="4"/>
        <v>0</v>
      </c>
      <c r="W41" s="32">
        <f t="shared" si="5"/>
        <v>21.599999999999998</v>
      </c>
    </row>
    <row r="42" spans="1:30" ht="11.25" customHeight="1">
      <c r="A42" s="65">
        <f t="shared" si="0"/>
        <v>2</v>
      </c>
      <c r="B42" s="66">
        <f t="shared" si="6"/>
        <v>46230</v>
      </c>
      <c r="C42" s="50"/>
      <c r="D42" s="50"/>
      <c r="E42" s="50"/>
      <c r="F42" s="50"/>
      <c r="G42" s="50"/>
      <c r="H42" s="50"/>
      <c r="I42" s="50"/>
      <c r="J42" s="50">
        <f t="shared" si="1"/>
        <v>0</v>
      </c>
      <c r="K42" s="50">
        <f t="shared" si="1"/>
        <v>0</v>
      </c>
      <c r="L42" s="67">
        <f t="shared" si="1"/>
        <v>21.36</v>
      </c>
      <c r="M42" s="1"/>
      <c r="N42" s="50">
        <f t="shared" si="2"/>
        <v>0</v>
      </c>
      <c r="O42" s="50">
        <f t="shared" si="2"/>
        <v>0</v>
      </c>
      <c r="P42" s="50">
        <f t="shared" si="2"/>
        <v>0</v>
      </c>
      <c r="Q42" s="50">
        <f t="shared" si="2"/>
        <v>0</v>
      </c>
      <c r="R42" s="50">
        <f t="shared" si="2"/>
        <v>0</v>
      </c>
      <c r="S42" s="50">
        <f t="shared" si="2"/>
        <v>0</v>
      </c>
      <c r="T42" s="50">
        <f t="shared" si="2"/>
        <v>0</v>
      </c>
      <c r="U42" s="50">
        <f t="shared" si="3"/>
        <v>0</v>
      </c>
      <c r="V42" s="19">
        <f t="shared" si="4"/>
        <v>0</v>
      </c>
      <c r="W42" s="32">
        <f t="shared" si="5"/>
        <v>21.599999999999998</v>
      </c>
    </row>
    <row r="43" spans="1:30" ht="11.25" customHeight="1">
      <c r="A43" s="65">
        <f t="shared" si="0"/>
        <v>3</v>
      </c>
      <c r="B43" s="66">
        <f t="shared" si="6"/>
        <v>46231</v>
      </c>
      <c r="C43" s="50"/>
      <c r="D43" s="50"/>
      <c r="E43" s="50"/>
      <c r="F43" s="50"/>
      <c r="G43" s="50"/>
      <c r="H43" s="50"/>
      <c r="I43" s="50"/>
      <c r="J43" s="50">
        <f t="shared" si="1"/>
        <v>0</v>
      </c>
      <c r="K43" s="50">
        <f t="shared" si="1"/>
        <v>0</v>
      </c>
      <c r="L43" s="67">
        <f t="shared" si="1"/>
        <v>21.36</v>
      </c>
      <c r="M43" s="1"/>
      <c r="N43" s="50">
        <f t="shared" si="2"/>
        <v>0</v>
      </c>
      <c r="O43" s="50">
        <f t="shared" si="2"/>
        <v>0</v>
      </c>
      <c r="P43" s="50">
        <f t="shared" si="2"/>
        <v>0</v>
      </c>
      <c r="Q43" s="50">
        <f t="shared" si="2"/>
        <v>0</v>
      </c>
      <c r="R43" s="50">
        <f t="shared" si="2"/>
        <v>0</v>
      </c>
      <c r="S43" s="50">
        <f t="shared" si="2"/>
        <v>0</v>
      </c>
      <c r="T43" s="50">
        <f t="shared" si="2"/>
        <v>0</v>
      </c>
      <c r="U43" s="50">
        <f t="shared" si="3"/>
        <v>0</v>
      </c>
      <c r="V43" s="19">
        <f t="shared" si="4"/>
        <v>0</v>
      </c>
      <c r="W43" s="32">
        <f t="shared" si="5"/>
        <v>21.599999999999998</v>
      </c>
    </row>
    <row r="44" spans="1:30" ht="11.25" customHeight="1">
      <c r="A44" s="65">
        <f t="shared" si="0"/>
        <v>4</v>
      </c>
      <c r="B44" s="66">
        <f t="shared" si="6"/>
        <v>46232</v>
      </c>
      <c r="C44" s="50"/>
      <c r="D44" s="50"/>
      <c r="E44" s="50"/>
      <c r="F44" s="50"/>
      <c r="G44" s="50"/>
      <c r="H44" s="50"/>
      <c r="I44" s="50"/>
      <c r="J44" s="50">
        <f t="shared" si="1"/>
        <v>0</v>
      </c>
      <c r="K44" s="50">
        <f t="shared" si="1"/>
        <v>0</v>
      </c>
      <c r="L44" s="67">
        <f t="shared" si="1"/>
        <v>21.36</v>
      </c>
      <c r="M44" s="1"/>
      <c r="N44" s="50">
        <f t="shared" si="2"/>
        <v>0</v>
      </c>
      <c r="O44" s="50">
        <f t="shared" si="2"/>
        <v>0</v>
      </c>
      <c r="P44" s="50">
        <f t="shared" si="2"/>
        <v>0</v>
      </c>
      <c r="Q44" s="50">
        <f t="shared" si="2"/>
        <v>0</v>
      </c>
      <c r="R44" s="50">
        <f t="shared" si="2"/>
        <v>0</v>
      </c>
      <c r="S44" s="50">
        <f t="shared" si="2"/>
        <v>0</v>
      </c>
      <c r="T44" s="50">
        <f t="shared" si="2"/>
        <v>0</v>
      </c>
      <c r="U44" s="50">
        <f t="shared" si="3"/>
        <v>0</v>
      </c>
      <c r="V44" s="19">
        <f t="shared" si="4"/>
        <v>0</v>
      </c>
      <c r="W44" s="32">
        <f t="shared" si="5"/>
        <v>21.599999999999998</v>
      </c>
    </row>
    <row r="45" spans="1:30" ht="11.25" customHeight="1">
      <c r="A45" s="65">
        <f t="shared" si="0"/>
        <v>5</v>
      </c>
      <c r="B45" s="66">
        <f t="shared" si="6"/>
        <v>46233</v>
      </c>
      <c r="C45" s="50"/>
      <c r="D45" s="50"/>
      <c r="E45" s="50"/>
      <c r="F45" s="50"/>
      <c r="G45" s="50"/>
      <c r="H45" s="50"/>
      <c r="I45" s="50"/>
      <c r="J45" s="50">
        <f t="shared" si="1"/>
        <v>0</v>
      </c>
      <c r="K45" s="50">
        <f t="shared" si="1"/>
        <v>0</v>
      </c>
      <c r="L45" s="67">
        <f t="shared" si="1"/>
        <v>21.36</v>
      </c>
      <c r="M45" s="1"/>
      <c r="N45" s="50">
        <f t="shared" si="2"/>
        <v>0</v>
      </c>
      <c r="O45" s="50">
        <f t="shared" si="2"/>
        <v>0</v>
      </c>
      <c r="P45" s="50">
        <f t="shared" si="2"/>
        <v>0</v>
      </c>
      <c r="Q45" s="50">
        <f t="shared" si="2"/>
        <v>0</v>
      </c>
      <c r="R45" s="50">
        <f t="shared" si="2"/>
        <v>0</v>
      </c>
      <c r="S45" s="50">
        <f t="shared" si="2"/>
        <v>0</v>
      </c>
      <c r="T45" s="50">
        <f t="shared" si="2"/>
        <v>0</v>
      </c>
      <c r="U45" s="50">
        <f t="shared" si="3"/>
        <v>0</v>
      </c>
      <c r="V45" s="19">
        <f t="shared" si="4"/>
        <v>0</v>
      </c>
      <c r="W45" s="32">
        <f t="shared" si="5"/>
        <v>21.599999999999998</v>
      </c>
    </row>
    <row r="46" spans="1:30" ht="11.25" customHeight="1">
      <c r="A46" s="65">
        <f t="shared" si="0"/>
        <v>6</v>
      </c>
      <c r="B46" s="66">
        <f t="shared" si="6"/>
        <v>46234</v>
      </c>
      <c r="C46" s="50"/>
      <c r="D46" s="50"/>
      <c r="E46" s="50"/>
      <c r="F46" s="50"/>
      <c r="G46" s="50"/>
      <c r="H46" s="50"/>
      <c r="I46" s="50"/>
      <c r="J46" s="50">
        <f t="shared" si="1"/>
        <v>0</v>
      </c>
      <c r="K46" s="50">
        <f t="shared" si="1"/>
        <v>0</v>
      </c>
      <c r="L46" s="67">
        <f t="shared" si="1"/>
        <v>21.36</v>
      </c>
      <c r="M46" s="1"/>
      <c r="N46" s="50">
        <f t="shared" si="2"/>
        <v>0</v>
      </c>
      <c r="O46" s="50">
        <f t="shared" si="2"/>
        <v>0</v>
      </c>
      <c r="P46" s="50">
        <f t="shared" si="2"/>
        <v>0</v>
      </c>
      <c r="Q46" s="50">
        <f t="shared" si="2"/>
        <v>0</v>
      </c>
      <c r="R46" s="50">
        <f t="shared" si="2"/>
        <v>0</v>
      </c>
      <c r="S46" s="50">
        <f t="shared" si="2"/>
        <v>0</v>
      </c>
      <c r="T46" s="50">
        <f t="shared" si="2"/>
        <v>0</v>
      </c>
      <c r="U46" s="50">
        <f t="shared" si="3"/>
        <v>0</v>
      </c>
      <c r="V46" s="19">
        <f t="shared" si="4"/>
        <v>0</v>
      </c>
      <c r="W46" s="32">
        <f t="shared" si="5"/>
        <v>21.599999999999998</v>
      </c>
    </row>
    <row r="47" spans="1:30" ht="11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30" ht="11.25" customHeight="1">
      <c r="A48" s="54" t="s">
        <v>58</v>
      </c>
      <c r="B48" s="1"/>
      <c r="C48" s="49">
        <f>L46</f>
        <v>21.36</v>
      </c>
      <c r="D48" s="1"/>
      <c r="E48" s="1" t="s">
        <v>59</v>
      </c>
      <c r="F48" s="1"/>
      <c r="G48" s="1"/>
      <c r="H48" s="1"/>
      <c r="I48" s="55">
        <f>(U9/12)/((F9*4.35)+C48)</f>
        <v>0</v>
      </c>
      <c r="J48" s="56" t="s">
        <v>60</v>
      </c>
      <c r="K48" s="57" t="e">
        <f>I48/U10</f>
        <v>#DIV/0!</v>
      </c>
      <c r="L48" s="1" t="s">
        <v>61</v>
      </c>
      <c r="M48" s="1"/>
      <c r="N48" s="1"/>
      <c r="O48" s="1"/>
      <c r="P48" s="1"/>
      <c r="Q48" s="1"/>
      <c r="R48" s="1"/>
      <c r="S48" s="1"/>
      <c r="T48" s="1"/>
      <c r="U48" s="58" t="e">
        <f>C48*U10</f>
        <v>#DIV/0!</v>
      </c>
      <c r="X48" t="s">
        <v>62</v>
      </c>
    </row>
    <row r="49" spans="1:30" ht="11.25" customHeight="1">
      <c r="C49" s="20"/>
      <c r="D49" s="39"/>
      <c r="E49" s="40"/>
      <c r="J49" s="41"/>
    </row>
    <row r="50" spans="1:30" ht="11.25" customHeight="1">
      <c r="A50" s="14" t="s">
        <v>1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  <row r="51" spans="1:30" ht="11.25" customHeight="1">
      <c r="A51" s="14" t="s">
        <v>99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</row>
  </sheetData>
  <mergeCells count="3">
    <mergeCell ref="C14:D14"/>
    <mergeCell ref="E14:F14"/>
    <mergeCell ref="G14:H14"/>
  </mergeCells>
  <conditionalFormatting sqref="M28">
    <cfRule type="expression" dxfId="31" priority="31" stopIfTrue="1">
      <formula>IF(($A28=7),TRUE,FALSE)</formula>
    </cfRule>
    <cfRule type="expression" dxfId="30" priority="32" stopIfTrue="1">
      <formula>IF(($A28=1),TRUE,FALSE)</formula>
    </cfRule>
  </conditionalFormatting>
  <conditionalFormatting sqref="M16:U19 A16:K46 N20:U21 M21 M22:U26 N27:U28 M29:U46">
    <cfRule type="expression" dxfId="29" priority="1" stopIfTrue="1">
      <formula>IF(($A16=7),TRUE,FALSE)</formula>
    </cfRule>
    <cfRule type="expression" dxfId="28" priority="2" stopIfTrue="1">
      <formula>IF(($A16=1),TRUE,FALSE)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E841D91D7AAF4DA1E6AC3CC2A09599" ma:contentTypeVersion="10" ma:contentTypeDescription="Create a new document." ma:contentTypeScope="" ma:versionID="57823a4a8e32c5013c92d8dd1c489865">
  <xsd:schema xmlns:xsd="http://www.w3.org/2001/XMLSchema" xmlns:xs="http://www.w3.org/2001/XMLSchema" xmlns:p="http://schemas.microsoft.com/office/2006/metadata/properties" xmlns:ns2="5e7212bd-ddee-494a-9834-634db6881d55" targetNamespace="http://schemas.microsoft.com/office/2006/metadata/properties" ma:root="true" ma:fieldsID="5f1480a75347e1b7eb9aceaefbe2dfe0" ns2:_="">
    <xsd:import namespace="5e7212bd-ddee-494a-9834-634db6881d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212bd-ddee-494a-9834-634db6881d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EF62E46-AA6F-4858-88DD-8A0661A5F533}"/>
</file>

<file path=customXml/itemProps2.xml><?xml version="1.0" encoding="utf-8"?>
<ds:datastoreItem xmlns:ds="http://schemas.openxmlformats.org/officeDocument/2006/customXml" ds:itemID="{784C31D7-744B-435A-88FE-6BA3A46B7118}"/>
</file>

<file path=customXml/itemProps3.xml><?xml version="1.0" encoding="utf-8"?>
<ds:datastoreItem xmlns:ds="http://schemas.openxmlformats.org/officeDocument/2006/customXml" ds:itemID="{08982F58-0E84-4F5F-8E36-824285EDF1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BT Plc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NickP</dc:creator>
  <cp:keywords/>
  <dc:description/>
  <cp:lastModifiedBy>Chris Ajayi (NPHB7 R)</cp:lastModifiedBy>
  <cp:revision/>
  <dcterms:created xsi:type="dcterms:W3CDTF">2013-11-22T13:23:18Z</dcterms:created>
  <dcterms:modified xsi:type="dcterms:W3CDTF">2026-01-08T11:10:15Z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5818d02-8d25-4bb9-b27c-e4db64670887_Enabled">
    <vt:lpwstr>true</vt:lpwstr>
  </property>
  <property fmtid="{D5CDD505-2E9C-101B-9397-08002B2CF9AE}" pid="3" name="MSIP_Label_55818d02-8d25-4bb9-b27c-e4db64670887_SetDate">
    <vt:lpwstr>2021-11-30T10:53:09Z</vt:lpwstr>
  </property>
  <property fmtid="{D5CDD505-2E9C-101B-9397-08002B2CF9AE}" pid="4" name="MSIP_Label_55818d02-8d25-4bb9-b27c-e4db64670887_Method">
    <vt:lpwstr>Standard</vt:lpwstr>
  </property>
  <property fmtid="{D5CDD505-2E9C-101B-9397-08002B2CF9AE}" pid="5" name="MSIP_Label_55818d02-8d25-4bb9-b27c-e4db64670887_Name">
    <vt:lpwstr>55818d02-8d25-4bb9-b27c-e4db64670887</vt:lpwstr>
  </property>
  <property fmtid="{D5CDD505-2E9C-101B-9397-08002B2CF9AE}" pid="6" name="MSIP_Label_55818d02-8d25-4bb9-b27c-e4db64670887_SiteId">
    <vt:lpwstr>a7f35688-9c00-4d5e-ba41-29f146377ab0</vt:lpwstr>
  </property>
  <property fmtid="{D5CDD505-2E9C-101B-9397-08002B2CF9AE}" pid="7" name="MSIP_Label_55818d02-8d25-4bb9-b27c-e4db64670887_ActionId">
    <vt:lpwstr>fcd00b62-ca22-4bc3-aa4b-6b7c47e20762</vt:lpwstr>
  </property>
  <property fmtid="{D5CDD505-2E9C-101B-9397-08002B2CF9AE}" pid="8" name="MSIP_Label_55818d02-8d25-4bb9-b27c-e4db64670887_ContentBits">
    <vt:lpwstr>0</vt:lpwstr>
  </property>
  <property fmtid="{D5CDD505-2E9C-101B-9397-08002B2CF9AE}" pid="9" name="ContentTypeId">
    <vt:lpwstr>0x0101005EE841D91D7AAF4DA1E6AC3CC2A09599</vt:lpwstr>
  </property>
</Properties>
</file>